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stin Pastorius\Miscellaneous\"/>
    </mc:Choice>
  </mc:AlternateContent>
  <xr:revisionPtr revIDLastSave="0" documentId="13_ncr:1_{20DEF644-E2BE-44BE-8C63-F79532AE1C3C}" xr6:coauthVersionLast="45" xr6:coauthVersionMax="45" xr10:uidLastSave="{00000000-0000-0000-0000-000000000000}"/>
  <bookViews>
    <workbookView xWindow="-120" yWindow="-120" windowWidth="29040" windowHeight="15840" xr2:uid="{076A0EA4-68F3-42F4-B594-0ACAC412167D}"/>
  </bookViews>
  <sheets>
    <sheet name="Financial Information" sheetId="1" r:id="rId1"/>
    <sheet name="Additioanl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D89" i="1" l="1"/>
  <c r="E82" i="1"/>
  <c r="E3" i="2" l="1"/>
  <c r="E2" i="2"/>
  <c r="F46" i="2"/>
  <c r="C46" i="2"/>
  <c r="E38" i="2"/>
  <c r="D38" i="2"/>
  <c r="C38" i="2"/>
  <c r="F36" i="2"/>
  <c r="F35" i="2"/>
  <c r="F38" i="2" s="1"/>
  <c r="E30" i="2"/>
  <c r="D30" i="2"/>
  <c r="C30" i="2"/>
  <c r="B30" i="2"/>
  <c r="F28" i="2"/>
  <c r="F27" i="2"/>
  <c r="F26" i="2"/>
  <c r="F25" i="2"/>
  <c r="F24" i="2"/>
  <c r="F23" i="2"/>
  <c r="F22" i="2"/>
  <c r="F21" i="2"/>
  <c r="F30" i="2" l="1"/>
  <c r="E70" i="1"/>
  <c r="E146" i="1" l="1"/>
  <c r="E141" i="1"/>
  <c r="D135" i="1"/>
  <c r="D134" i="1"/>
  <c r="D136" i="1" s="1"/>
  <c r="D131" i="1"/>
  <c r="D130" i="1"/>
  <c r="D129" i="1"/>
  <c r="D126" i="1"/>
  <c r="D125" i="1"/>
  <c r="D122" i="1"/>
  <c r="D121" i="1"/>
  <c r="D118" i="1"/>
  <c r="D117" i="1"/>
  <c r="D116" i="1"/>
  <c r="D113" i="1"/>
  <c r="D112" i="1"/>
  <c r="D109" i="1"/>
  <c r="D108" i="1"/>
  <c r="C105" i="1"/>
  <c r="D105" i="1" s="1"/>
  <c r="D104" i="1"/>
  <c r="D100" i="1"/>
  <c r="D101" i="1" s="1"/>
  <c r="E101" i="1" s="1"/>
  <c r="D97" i="1"/>
  <c r="D98" i="1" s="1"/>
  <c r="E98" i="1" s="1"/>
  <c r="D94" i="1"/>
  <c r="D95" i="1" s="1"/>
  <c r="E95" i="1" s="1"/>
  <c r="D91" i="1"/>
  <c r="D92" i="1" s="1"/>
  <c r="E92" i="1" s="1"/>
  <c r="D88" i="1"/>
  <c r="E89" i="1" s="1"/>
  <c r="E81" i="1"/>
  <c r="E79" i="1"/>
  <c r="I68" i="1"/>
  <c r="I70" i="1" s="1"/>
  <c r="E136" i="1" l="1"/>
  <c r="D123" i="1"/>
  <c r="E123" i="1"/>
  <c r="E114" i="1"/>
  <c r="D127" i="1"/>
  <c r="D110" i="1"/>
  <c r="E119" i="1"/>
  <c r="E105" i="1"/>
  <c r="E132" i="1"/>
  <c r="D114" i="1"/>
  <c r="D119" i="1"/>
  <c r="E127" i="1"/>
  <c r="D132" i="1"/>
  <c r="E110" i="1"/>
  <c r="E84" i="1"/>
  <c r="E138" i="1" l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<sst xmlns="http://schemas.openxmlformats.org/spreadsheetml/2006/main" count="286" uniqueCount="256">
  <si>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</si>
  <si>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</si>
  <si>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</si>
  <si>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</si>
  <si>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</si>
  <si>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</si>
  <si>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</si>
  <si>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</si>
  <si>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</si>
  <si>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</si>
  <si>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</si>
  <si>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</si>
  <si>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</si>
  <si>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</si>
  <si>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</si>
  <si>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</si>
  <si>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</si>
  <si>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</si>
  <si>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</si>
  <si>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</si>
  <si>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</si>
  <si>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</si>
  <si>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</si>
  <si>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</si>
  <si>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</si>
  <si>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</si>
  <si>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</si>
  <si>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</si>
  <si>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</si>
  <si>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</si>
  <si>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</si>
  <si>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</si>
  <si>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</si>
  <si>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</si>
  <si>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</si>
  <si>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</si>
  <si>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</si>
  <si>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</si>
  <si>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</si>
  <si>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Transportion(include clergy travel allowance in line 101)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</si>
  <si>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</si>
  <si>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</si>
  <si>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</si>
  <si>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</si>
  <si>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</si>
  <si>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</si>
  <si>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</si>
  <si>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</si>
  <si>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</si>
  <si>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</si>
  <si>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</si>
  <si>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</si>
  <si>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</si>
  <si>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</si>
  <si>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</si>
  <si>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</si>
  <si>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</si>
  <si>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</si>
  <si>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</si>
  <si>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</si>
  <si>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</si>
  <si>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</si>
  <si>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</si>
  <si>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</si>
  <si>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</si>
  <si>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</si>
  <si>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</si>
  <si>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</si>
  <si>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</si>
  <si>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</si>
  <si>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</si>
  <si>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</si>
  <si>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</si>
  <si>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</si>
  <si>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Catholic Share Appeal (Distriubtion from Diocese)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</si>
  <si>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</si>
  <si>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</si>
  <si>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</si>
  <si>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</si>
  <si>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</si>
  <si>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</si>
  <si>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</si>
  <si>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</si>
  <si>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</si>
  <si>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</si>
  <si>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</si>
  <si>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</si>
  <si>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</si>
  <si>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</si>
  <si>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</si>
  <si>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Subsidy from the Diocese</t>
  </si>
  <si>
    <t>Second Collections</t>
  </si>
  <si>
    <t>Church in Latin America</t>
  </si>
  <si>
    <t>Diocesan Collections Sent to Chancery (2nd Collections)</t>
  </si>
  <si>
    <t>Church in Cental and Eastern Europe</t>
  </si>
  <si>
    <t>Cathedraticum Paid During Year</t>
  </si>
  <si>
    <t>Black and Indian Missions</t>
  </si>
  <si>
    <t>PHRA Paid During Year</t>
  </si>
  <si>
    <t>Catholic Relief Services</t>
  </si>
  <si>
    <t>Clergy Auto Replacement Fund ($500 twice a year sent to Chancery)</t>
  </si>
  <si>
    <t>Holy Land Collection</t>
  </si>
  <si>
    <t>Holiday Flower Costs</t>
  </si>
  <si>
    <t>Education of Seminarians</t>
  </si>
  <si>
    <t>Substitute Clergy Stipend</t>
  </si>
  <si>
    <t>Peter's Pence</t>
  </si>
  <si>
    <t>137a</t>
  </si>
  <si>
    <t>Fund Raising Expenses (Related to Lines 16a and 16c revenue)</t>
  </si>
  <si>
    <t>Diocesan Scholarship Association</t>
  </si>
  <si>
    <t>137b</t>
  </si>
  <si>
    <t>Catholic University of America</t>
  </si>
  <si>
    <t>137c</t>
  </si>
  <si>
    <t>Religious Items/Books Expense (cost of items sold in parish)</t>
  </si>
  <si>
    <t>Universal World Missions</t>
  </si>
  <si>
    <t>137d</t>
  </si>
  <si>
    <t>Other Expenses</t>
  </si>
  <si>
    <t>Campaign for Human Development</t>
  </si>
  <si>
    <t>137e</t>
  </si>
  <si>
    <t>Rental Expense (Rent parish paid for use of property)</t>
  </si>
  <si>
    <t>Catholic Charities WV</t>
  </si>
  <si>
    <t>Votive Candles-Cost</t>
  </si>
  <si>
    <t>Authorized Missionary</t>
  </si>
  <si>
    <t>Costs of Fundraising Benefits (Related to line 6 revenue)</t>
  </si>
  <si>
    <t>Catholic Communication Campaign (CCC)</t>
  </si>
  <si>
    <t>Rental Property Taxes</t>
  </si>
  <si>
    <t>Retirement Fund for Religious</t>
  </si>
  <si>
    <t>Other Costs of Rental Property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</si>
  <si>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</si>
  <si>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</si>
  <si>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</si>
  <si>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</si>
  <si>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</si>
  <si>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</si>
  <si>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</si>
  <si>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</si>
  <si>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</si>
  <si>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</si>
  <si>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</si>
  <si>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</si>
  <si>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Receipts</t>
  </si>
  <si>
    <t>Total Disbursements</t>
  </si>
  <si>
    <t>(Enter Exemption Number and Amounts in Shaded Boxes)</t>
  </si>
  <si>
    <t>Net Profit or (Loss) Per Parish Financial Statement on Cash Basis</t>
  </si>
  <si>
    <t>Capital Campaign Approved Exemption Number and Amount</t>
  </si>
  <si>
    <t>Cost of Property Sold For Revenue In Line 13</t>
  </si>
  <si>
    <t>Total Principal and Interest Paid on DWC and Bank Loans (for Six Months Ended)</t>
  </si>
  <si>
    <t>Less: Second Collections-Lines 25 through 40f</t>
  </si>
  <si>
    <t>Less: Subsidy from the Diocese-Line 24</t>
  </si>
  <si>
    <t>Total Assessable Income Before Exemptions</t>
  </si>
  <si>
    <t>Maximum</t>
  </si>
  <si>
    <t>Exemption</t>
  </si>
  <si>
    <t>Parish Support for Grade School-Line 114</t>
  </si>
  <si>
    <t>Parish Support for High School-Line 115</t>
  </si>
  <si>
    <t>Total Offertory and Memorial Contributions-Lines 1, 2, 3, 23g</t>
  </si>
  <si>
    <t>Bequests Received-Line 7a</t>
  </si>
  <si>
    <t>Debt Reduction and Interest-Line 45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</si>
  <si>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</si>
  <si>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</si>
  <si>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</si>
  <si>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</si>
  <si>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</si>
  <si>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</si>
  <si>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</si>
  <si>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</si>
  <si>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</si>
  <si>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</si>
  <si>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</si>
  <si>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</si>
  <si>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</si>
  <si>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</si>
  <si>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</si>
  <si>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</si>
  <si>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</si>
  <si>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</si>
  <si>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</si>
  <si>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</si>
  <si>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</si>
  <si>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</si>
  <si>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</si>
  <si>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</si>
  <si>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</si>
  <si>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</si>
  <si>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</si>
  <si>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</si>
  <si>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</si>
  <si>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</si>
  <si>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</si>
  <si>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</si>
  <si>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</si>
  <si>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</si>
  <si>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Cathedraticum-First Half Payment (prepayments for 2020)</t>
  </si>
  <si>
    <t>PHRA-First Half Payment prepayments for 2020)</t>
  </si>
  <si>
    <t>Begin by printing a profit and loss for the 12 months ended 12.31.2020</t>
  </si>
  <si>
    <t>Parish Name: (automatic fill from page 1)</t>
  </si>
  <si>
    <t>Parish Number: (automatic fill from page 1)</t>
  </si>
  <si>
    <t xml:space="preserve">Complete only the shaded boxes. </t>
  </si>
  <si>
    <t>Checking Accounts</t>
  </si>
  <si>
    <t>Bank</t>
  </si>
  <si>
    <t>Account Number</t>
  </si>
  <si>
    <t>Title of Account</t>
  </si>
  <si>
    <t>Authorized Signatures</t>
  </si>
  <si>
    <t>Parishes are required under Canon Law to have only an operating account and stipend account. Please explain additional accounts in notes below.</t>
  </si>
  <si>
    <t>Parish Safety Deposit Box</t>
  </si>
  <si>
    <t>Reserve Funds</t>
  </si>
  <si>
    <t>Type of Investment</t>
  </si>
  <si>
    <t>January 1 Balance</t>
  </si>
  <si>
    <t>Additions plus Interest and reinvestments</t>
  </si>
  <si>
    <t>Total Withdrawals</t>
  </si>
  <si>
    <t>December 31 Balance</t>
  </si>
  <si>
    <t>Change in FMV</t>
  </si>
  <si>
    <t>Certificates of Deposits With Diocese</t>
  </si>
  <si>
    <t>Certificates of Deposits With Banks</t>
  </si>
  <si>
    <t>Savings Accounts With Banks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</si>
  <si>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</si>
  <si>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</si>
  <si>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</si>
  <si>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</si>
  <si>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</si>
  <si>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Totals</t>
  </si>
  <si>
    <t>Notes/Loans Payable and Payables to Diocese</t>
  </si>
  <si>
    <t>Notes/Loans Payable</t>
  </si>
  <si>
    <t>Additional Loans</t>
  </si>
  <si>
    <t>Principal Payments</t>
  </si>
  <si>
    <t>Diocese of Wheeling-Charleston</t>
  </si>
  <si>
    <t>Banks</t>
  </si>
  <si>
    <t>Total</t>
  </si>
  <si>
    <t>Payables to Diocese</t>
  </si>
  <si>
    <t>Health Insurance</t>
  </si>
  <si>
    <t>Property and Liaibility Insurance</t>
  </si>
  <si>
    <t>Workers' Compensation Insurance</t>
  </si>
  <si>
    <t>Parish Finance Council Chair Person</t>
  </si>
  <si>
    <t>Name</t>
  </si>
  <si>
    <t>Mailing Address</t>
  </si>
  <si>
    <t>Email Address</t>
  </si>
  <si>
    <t>Parish Council Chair Person</t>
  </si>
  <si>
    <t>Pastor Responsible For Report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</si>
  <si>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</si>
  <si>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</si>
  <si>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</si>
  <si>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</si>
  <si>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</si>
  <si>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</si>
  <si>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DWC Parish Financial Report-2020</t>
  </si>
  <si>
    <t>DWC Parish Financial Report-Annual 2020</t>
  </si>
  <si>
    <t>Complete both pages of the report- Financial Information and Additional Information</t>
  </si>
  <si>
    <t>23i</t>
  </si>
  <si>
    <t>Paycheck Protection Program Proceeds</t>
  </si>
  <si>
    <t>48a</t>
  </si>
  <si>
    <t>Less: PPP-Line 23i</t>
  </si>
  <si>
    <t>23j</t>
  </si>
  <si>
    <t>Giving Tuesday</t>
  </si>
  <si>
    <t>Less: Revenue lines 18 through 23f + 23j</t>
  </si>
  <si>
    <t>Lesser of Line 114 or $150,000</t>
  </si>
  <si>
    <t>Lesser of Line 115 or $50,000</t>
  </si>
  <si>
    <t xml:space="preserve">Lesser of: Total of Lines 1, 2, 3, 23g or $100,000 </t>
  </si>
  <si>
    <t xml:space="preserve">Lesser of Line 7a or $100,000 </t>
  </si>
  <si>
    <t xml:space="preserve">Lesser of Line 45 or $750,000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</si>
</sst>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0" fontId="4" fillId="0" borderId="6" xfId="0" applyFont="1" applyBorder="1" applyAlignment="1">
      <alignment horizontal="center"/>
    </xf>
    <xf numFmtId="44" fontId="3" fillId="2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9" xfId="2" applyFont="1" applyBorder="1"/>
    <xf numFmtId="44" fontId="4" fillId="0" borderId="10" xfId="2" applyFont="1" applyBorder="1"/>
    <xf numFmtId="44" fontId="3" fillId="0" borderId="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9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10" xfId="2" applyFont="1" applyBorder="1"/>
    <xf numFmtId="43" fontId="3" fillId="6" borderId="8" xfId="1" applyFont="1" applyFill="1" applyBorder="1" applyProtection="1"/>
    <xf numFmtId="0" fontId="4" fillId="3" borderId="0" xfId="0" applyFont="1" applyFill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3" fontId="3" fillId="0" borderId="0" xfId="1" applyFont="1" applyFill="1" applyBorder="1" applyAlignment="1" applyProtection="1">
      <alignment wrapText="1"/>
    </xf>
    <xf numFmtId="43" fontId="3" fillId="0" borderId="0" xfId="1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wrapText="1"/>
    </xf>
    <xf numFmtId="43" fontId="4" fillId="0" borderId="6" xfId="1" applyFont="1" applyFill="1" applyBorder="1" applyAlignment="1" applyProtection="1">
      <alignment horizontal="center" wrapText="1"/>
    </xf>
    <xf numFmtId="44" fontId="3" fillId="2" borderId="7" xfId="2" applyFont="1" applyFill="1" applyBorder="1" applyAlignment="1" applyProtection="1">
      <protection locked="0"/>
    </xf>
    <xf numFmtId="44" fontId="3" fillId="0" borderId="0" xfId="2" applyFont="1" applyFill="1" applyBorder="1" applyAlignment="1" applyProtection="1"/>
    <xf numFmtId="44" fontId="3" fillId="2" borderId="8" xfId="2" applyFont="1" applyFill="1" applyBorder="1" applyAlignment="1" applyProtection="1">
      <protection locked="0"/>
    </xf>
    <xf numFmtId="44" fontId="3" fillId="0" borderId="10" xfId="2" applyFont="1" applyFill="1" applyBorder="1" applyAlignment="1" applyProtection="1"/>
    <xf numFmtId="0" fontId="3" fillId="0" borderId="6" xfId="0" applyFont="1" applyBorder="1"/>
    <xf numFmtId="43" fontId="4" fillId="0" borderId="6" xfId="1" applyFont="1" applyFill="1" applyBorder="1" applyAlignment="1" applyProtection="1"/>
    <xf numFmtId="43" fontId="4" fillId="0" borderId="6" xfId="1" applyFont="1" applyFill="1" applyBorder="1" applyAlignment="1" applyProtection="1">
      <alignment horizontal="center"/>
    </xf>
    <xf numFmtId="44" fontId="3" fillId="0" borderId="10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top" wrapText="1"/>
    </xf>
    <xf numFmtId="0" fontId="3" fillId="0" borderId="0" xfId="0" applyFont="1" applyFill="1"/>
    <xf numFmtId="0" fontId="4" fillId="0" borderId="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8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42F3-4A6B-45BD-B7C7-2C6536D1D0D5}">
  <dimension ref="A1:I148"/>
  <sheetViews>
    <sheetView tabSelected="1" workbookViewId="0"/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242</v>
      </c>
      <c r="H1" s="4" t="s">
        <v>0</v>
      </c>
    </row>
    <row r="2" spans="1:9" ht="12.75" thickBot="1" x14ac:dyDescent="0.25">
      <c r="B2" s="2" t="s">
        <v>1</v>
      </c>
      <c r="C2" s="64"/>
      <c r="D2" s="65"/>
      <c r="E2" s="65"/>
      <c r="F2" s="66"/>
      <c r="H2" s="6"/>
    </row>
    <row r="3" spans="1:9" ht="12.75" thickBot="1" x14ac:dyDescent="0.25">
      <c r="B3" s="2" t="s">
        <v>2</v>
      </c>
      <c r="C3" s="64"/>
      <c r="D3" s="65"/>
      <c r="E3" s="65"/>
      <c r="F3" s="66"/>
    </row>
    <row r="4" spans="1:9" x14ac:dyDescent="0.2">
      <c r="B4" s="2"/>
      <c r="C4" s="7"/>
      <c r="D4" s="7"/>
      <c r="E4" s="7"/>
      <c r="F4" s="7"/>
    </row>
    <row r="5" spans="1:9" ht="12.75" x14ac:dyDescent="0.2">
      <c r="B5" s="61" t="s">
        <v>191</v>
      </c>
      <c r="C5" s="61"/>
      <c r="D5" s="61"/>
      <c r="E5" s="61"/>
      <c r="F5" s="61"/>
      <c r="G5" s="61"/>
      <c r="H5" s="61"/>
    </row>
    <row r="6" spans="1:9" ht="12.75" x14ac:dyDescent="0.2">
      <c r="B6" s="61" t="s">
        <v>3</v>
      </c>
      <c r="C6" s="61"/>
      <c r="D6" s="61"/>
      <c r="E6" s="61"/>
      <c r="F6" s="61"/>
      <c r="G6" s="61"/>
      <c r="H6" s="61"/>
    </row>
    <row r="7" spans="1:9" ht="18.75" x14ac:dyDescent="0.3">
      <c r="B7" s="60" t="s">
        <v>243</v>
      </c>
      <c r="C7" s="60"/>
      <c r="D7" s="60"/>
      <c r="E7" s="60"/>
      <c r="F7" s="60"/>
      <c r="G7" s="60"/>
      <c r="H7" s="60"/>
    </row>
    <row r="8" spans="1:9" s="9" customFormat="1" ht="18.75" x14ac:dyDescent="0.3">
      <c r="A8" s="8"/>
      <c r="B8" s="62" t="s">
        <v>4</v>
      </c>
      <c r="C8" s="62"/>
      <c r="D8" s="62"/>
      <c r="E8" s="62"/>
      <c r="F8" s="62"/>
      <c r="G8" s="62"/>
      <c r="H8" s="62"/>
      <c r="I8" s="10"/>
    </row>
    <row r="9" spans="1:9" ht="15.75" customHeight="1" thickBot="1" x14ac:dyDescent="0.25">
      <c r="B9" s="59" t="s">
        <v>5</v>
      </c>
      <c r="C9" s="59"/>
      <c r="D9" s="59"/>
      <c r="E9" s="59"/>
      <c r="H9" s="59" t="s">
        <v>6</v>
      </c>
      <c r="I9" s="59"/>
    </row>
    <row r="10" spans="1:9" x14ac:dyDescent="0.2">
      <c r="A10" s="1">
        <v>1</v>
      </c>
      <c r="B10" s="3" t="s">
        <v>7</v>
      </c>
      <c r="E10" s="12">
        <v>0</v>
      </c>
      <c r="G10" s="1">
        <v>101</v>
      </c>
      <c r="H10" s="3" t="s">
        <v>8</v>
      </c>
      <c r="I10" s="12">
        <v>0</v>
      </c>
    </row>
    <row r="11" spans="1:9" x14ac:dyDescent="0.2">
      <c r="A11" s="1">
        <v>2</v>
      </c>
      <c r="B11" s="3" t="s">
        <v>9</v>
      </c>
      <c r="E11" s="13">
        <v>0</v>
      </c>
      <c r="G11" s="1">
        <v>102</v>
      </c>
      <c r="H11" s="3" t="s">
        <v>10</v>
      </c>
      <c r="I11" s="13">
        <v>0</v>
      </c>
    </row>
    <row r="12" spans="1:9" x14ac:dyDescent="0.2">
      <c r="A12" s="1">
        <v>3</v>
      </c>
      <c r="B12" s="3" t="s">
        <v>11</v>
      </c>
      <c r="E12" s="13">
        <v>0</v>
      </c>
      <c r="G12" s="1">
        <v>103</v>
      </c>
      <c r="H12" s="3" t="s">
        <v>12</v>
      </c>
      <c r="I12" s="13">
        <v>0</v>
      </c>
    </row>
    <row r="13" spans="1:9" x14ac:dyDescent="0.2">
      <c r="A13" s="1">
        <v>4</v>
      </c>
      <c r="B13" s="3" t="s">
        <v>13</v>
      </c>
      <c r="E13" s="13">
        <v>0</v>
      </c>
      <c r="G13" s="1">
        <v>104</v>
      </c>
      <c r="H13" s="3" t="s">
        <v>14</v>
      </c>
      <c r="I13" s="13">
        <v>0</v>
      </c>
    </row>
    <row r="14" spans="1:9" x14ac:dyDescent="0.2">
      <c r="A14" s="1">
        <v>5</v>
      </c>
      <c r="B14" s="3" t="s">
        <v>0</v>
      </c>
      <c r="E14" s="14"/>
      <c r="G14" s="1" t="s">
        <v>15</v>
      </c>
      <c r="H14" s="3" t="s">
        <v>16</v>
      </c>
      <c r="I14" s="13">
        <v>0</v>
      </c>
    </row>
    <row r="15" spans="1:9" x14ac:dyDescent="0.2">
      <c r="A15" s="1">
        <v>6</v>
      </c>
      <c r="B15" s="3" t="s">
        <v>17</v>
      </c>
      <c r="E15" s="13">
        <v>0</v>
      </c>
      <c r="G15" s="1" t="s">
        <v>18</v>
      </c>
      <c r="H15" s="3" t="s">
        <v>19</v>
      </c>
      <c r="I15" s="13">
        <v>0</v>
      </c>
    </row>
    <row r="16" spans="1:9" x14ac:dyDescent="0.2">
      <c r="A16" s="1" t="s">
        <v>20</v>
      </c>
      <c r="B16" s="3" t="s">
        <v>21</v>
      </c>
      <c r="E16" s="13">
        <v>0</v>
      </c>
      <c r="G16" s="1" t="s">
        <v>22</v>
      </c>
      <c r="H16" s="3" t="s">
        <v>23</v>
      </c>
      <c r="I16" s="13">
        <v>0</v>
      </c>
    </row>
    <row r="17" spans="1:9" x14ac:dyDescent="0.2">
      <c r="A17" s="1" t="s">
        <v>24</v>
      </c>
      <c r="B17" s="3" t="s">
        <v>25</v>
      </c>
      <c r="E17" s="13">
        <v>0</v>
      </c>
      <c r="G17" s="1" t="s">
        <v>26</v>
      </c>
      <c r="H17" s="3" t="s">
        <v>27</v>
      </c>
      <c r="I17" s="13">
        <v>0</v>
      </c>
    </row>
    <row r="18" spans="1:9" x14ac:dyDescent="0.2">
      <c r="A18" s="1">
        <v>8</v>
      </c>
      <c r="B18" s="3" t="s">
        <v>28</v>
      </c>
      <c r="E18" s="13">
        <v>0</v>
      </c>
      <c r="G18" s="1">
        <v>106</v>
      </c>
      <c r="H18" s="3" t="s">
        <v>0</v>
      </c>
      <c r="I18" s="37"/>
    </row>
    <row r="19" spans="1:9" x14ac:dyDescent="0.2">
      <c r="A19" s="1">
        <v>9</v>
      </c>
      <c r="B19" s="3" t="s">
        <v>29</v>
      </c>
      <c r="E19" s="13">
        <v>0</v>
      </c>
      <c r="G19" s="1">
        <v>107</v>
      </c>
      <c r="H19" s="3" t="s">
        <v>30</v>
      </c>
      <c r="I19" s="13">
        <v>0</v>
      </c>
    </row>
    <row r="20" spans="1:9" x14ac:dyDescent="0.2">
      <c r="A20" s="15" t="s">
        <v>31</v>
      </c>
      <c r="B20" s="3" t="s">
        <v>32</v>
      </c>
      <c r="E20" s="13">
        <v>0</v>
      </c>
      <c r="G20" s="1">
        <v>108</v>
      </c>
      <c r="H20" s="3" t="s">
        <v>33</v>
      </c>
      <c r="I20" s="13">
        <v>0</v>
      </c>
    </row>
    <row r="21" spans="1:9" x14ac:dyDescent="0.2">
      <c r="A21" s="1">
        <v>11</v>
      </c>
      <c r="B21" s="3" t="s">
        <v>34</v>
      </c>
      <c r="E21" s="13">
        <v>0</v>
      </c>
      <c r="G21" s="1">
        <v>109</v>
      </c>
      <c r="H21" s="3" t="s">
        <v>35</v>
      </c>
      <c r="I21" s="13">
        <v>0</v>
      </c>
    </row>
    <row r="22" spans="1:9" x14ac:dyDescent="0.2">
      <c r="A22" s="1">
        <v>12</v>
      </c>
      <c r="B22" s="3" t="s">
        <v>36</v>
      </c>
      <c r="E22" s="13">
        <v>0</v>
      </c>
      <c r="G22" s="1">
        <v>110</v>
      </c>
      <c r="H22" s="3" t="s">
        <v>37</v>
      </c>
      <c r="I22" s="13">
        <v>0</v>
      </c>
    </row>
    <row r="23" spans="1:9" x14ac:dyDescent="0.2">
      <c r="A23" s="1">
        <v>13</v>
      </c>
      <c r="B23" s="3" t="s">
        <v>38</v>
      </c>
      <c r="E23" s="13">
        <v>0</v>
      </c>
      <c r="G23" s="1">
        <v>111</v>
      </c>
      <c r="H23" s="3" t="s">
        <v>39</v>
      </c>
      <c r="I23" s="13">
        <v>0</v>
      </c>
    </row>
    <row r="24" spans="1:9" x14ac:dyDescent="0.2">
      <c r="A24" s="1">
        <v>14</v>
      </c>
      <c r="B24" s="3" t="s">
        <v>40</v>
      </c>
      <c r="E24" s="13">
        <v>0</v>
      </c>
      <c r="G24" s="1">
        <v>112</v>
      </c>
      <c r="H24" s="3" t="s">
        <v>41</v>
      </c>
      <c r="I24" s="13">
        <v>0</v>
      </c>
    </row>
    <row r="25" spans="1:9" x14ac:dyDescent="0.2">
      <c r="A25" s="1">
        <v>15</v>
      </c>
      <c r="B25" s="3" t="s">
        <v>42</v>
      </c>
      <c r="E25" s="13">
        <v>0</v>
      </c>
      <c r="G25" s="1">
        <v>113</v>
      </c>
      <c r="H25" s="3" t="s">
        <v>43</v>
      </c>
      <c r="I25" s="13">
        <v>0</v>
      </c>
    </row>
    <row r="26" spans="1:9" x14ac:dyDescent="0.2">
      <c r="A26" s="1" t="s">
        <v>44</v>
      </c>
      <c r="B26" s="3" t="s">
        <v>45</v>
      </c>
      <c r="E26" s="13">
        <v>0</v>
      </c>
      <c r="G26" s="1">
        <v>114</v>
      </c>
      <c r="H26" s="3" t="s">
        <v>46</v>
      </c>
      <c r="I26" s="13">
        <v>0</v>
      </c>
    </row>
    <row r="27" spans="1:9" x14ac:dyDescent="0.2">
      <c r="A27" s="1" t="s">
        <v>47</v>
      </c>
      <c r="B27" s="3" t="s">
        <v>48</v>
      </c>
      <c r="E27" s="13">
        <v>0</v>
      </c>
      <c r="G27" s="1">
        <v>115</v>
      </c>
      <c r="H27" s="3" t="s">
        <v>49</v>
      </c>
      <c r="I27" s="13">
        <v>0</v>
      </c>
    </row>
    <row r="28" spans="1:9" x14ac:dyDescent="0.2">
      <c r="A28" s="1" t="s">
        <v>50</v>
      </c>
      <c r="B28" s="3" t="s">
        <v>51</v>
      </c>
      <c r="E28" s="13">
        <v>0</v>
      </c>
      <c r="G28" s="1" t="s">
        <v>52</v>
      </c>
      <c r="H28" s="3" t="s">
        <v>53</v>
      </c>
      <c r="I28" s="13">
        <v>0</v>
      </c>
    </row>
    <row r="29" spans="1:9" x14ac:dyDescent="0.2">
      <c r="A29" s="1" t="s">
        <v>54</v>
      </c>
      <c r="B29" s="3" t="s">
        <v>55</v>
      </c>
      <c r="E29" s="13">
        <v>0</v>
      </c>
      <c r="G29" s="1" t="s">
        <v>56</v>
      </c>
      <c r="H29" s="3" t="s">
        <v>57</v>
      </c>
      <c r="I29" s="13">
        <v>0</v>
      </c>
    </row>
    <row r="30" spans="1:9" x14ac:dyDescent="0.2">
      <c r="A30" s="1" t="s">
        <v>58</v>
      </c>
      <c r="B30" s="3" t="s">
        <v>59</v>
      </c>
      <c r="E30" s="13">
        <v>0</v>
      </c>
      <c r="G30" s="1">
        <v>117</v>
      </c>
      <c r="H30" s="3" t="s">
        <v>60</v>
      </c>
      <c r="I30" s="13">
        <v>0</v>
      </c>
    </row>
    <row r="31" spans="1:9" x14ac:dyDescent="0.2">
      <c r="A31" s="1">
        <v>18</v>
      </c>
      <c r="B31" s="3" t="s">
        <v>61</v>
      </c>
      <c r="E31" s="13">
        <v>0</v>
      </c>
      <c r="G31" s="1">
        <v>118</v>
      </c>
      <c r="H31" s="3" t="s">
        <v>62</v>
      </c>
      <c r="I31" s="13">
        <v>0</v>
      </c>
    </row>
    <row r="32" spans="1:9" x14ac:dyDescent="0.2">
      <c r="A32" s="1">
        <v>19</v>
      </c>
      <c r="B32" s="3" t="s">
        <v>0</v>
      </c>
      <c r="E32" s="14"/>
      <c r="G32" s="1">
        <v>119</v>
      </c>
      <c r="H32" s="3" t="s">
        <v>63</v>
      </c>
      <c r="I32" s="13">
        <v>0</v>
      </c>
    </row>
    <row r="33" spans="1:9" x14ac:dyDescent="0.2">
      <c r="A33" s="1">
        <v>20</v>
      </c>
      <c r="B33" s="3" t="s">
        <v>0</v>
      </c>
      <c r="E33" s="14"/>
      <c r="G33" s="1" t="s">
        <v>64</v>
      </c>
      <c r="H33" s="3" t="s">
        <v>65</v>
      </c>
      <c r="I33" s="13">
        <v>0</v>
      </c>
    </row>
    <row r="34" spans="1:9" x14ac:dyDescent="0.2">
      <c r="A34" s="1">
        <v>21</v>
      </c>
      <c r="B34" s="3" t="s">
        <v>0</v>
      </c>
      <c r="E34" s="14"/>
      <c r="G34" s="1" t="s">
        <v>66</v>
      </c>
      <c r="H34" s="3" t="s">
        <v>67</v>
      </c>
      <c r="I34" s="13">
        <v>0</v>
      </c>
    </row>
    <row r="35" spans="1:9" x14ac:dyDescent="0.2">
      <c r="A35" s="1">
        <v>22</v>
      </c>
      <c r="B35" s="3" t="s">
        <v>68</v>
      </c>
      <c r="E35" s="13">
        <v>0</v>
      </c>
      <c r="G35" s="1" t="s">
        <v>69</v>
      </c>
      <c r="H35" s="3" t="s">
        <v>70</v>
      </c>
      <c r="I35" s="13">
        <v>0</v>
      </c>
    </row>
    <row r="36" spans="1:9" x14ac:dyDescent="0.2">
      <c r="A36" s="1" t="s">
        <v>71</v>
      </c>
      <c r="B36" s="3" t="s">
        <v>0</v>
      </c>
      <c r="E36" s="14"/>
      <c r="G36" s="1">
        <v>121</v>
      </c>
      <c r="H36" s="3" t="s">
        <v>72</v>
      </c>
      <c r="I36" s="13">
        <v>0</v>
      </c>
    </row>
    <row r="37" spans="1:9" x14ac:dyDescent="0.2">
      <c r="A37" s="1" t="s">
        <v>73</v>
      </c>
      <c r="B37" s="3" t="s">
        <v>74</v>
      </c>
      <c r="E37" s="13">
        <v>0</v>
      </c>
      <c r="G37" s="1">
        <v>122</v>
      </c>
      <c r="H37" s="3" t="s">
        <v>75</v>
      </c>
      <c r="I37" s="13">
        <v>0</v>
      </c>
    </row>
    <row r="38" spans="1:9" x14ac:dyDescent="0.2">
      <c r="A38" s="1" t="s">
        <v>76</v>
      </c>
      <c r="B38" s="3" t="s">
        <v>0</v>
      </c>
      <c r="E38" s="14"/>
      <c r="G38" s="1">
        <v>123</v>
      </c>
      <c r="H38" s="3" t="s">
        <v>77</v>
      </c>
      <c r="I38" s="13">
        <v>0</v>
      </c>
    </row>
    <row r="39" spans="1:9" x14ac:dyDescent="0.2">
      <c r="A39" s="1" t="s">
        <v>78</v>
      </c>
      <c r="B39" s="3" t="s">
        <v>79</v>
      </c>
      <c r="E39" s="13">
        <v>0</v>
      </c>
      <c r="G39" s="1">
        <v>124</v>
      </c>
      <c r="H39" s="3" t="s">
        <v>80</v>
      </c>
      <c r="I39" s="13">
        <v>0</v>
      </c>
    </row>
    <row r="40" spans="1:9" x14ac:dyDescent="0.2">
      <c r="A40" s="1" t="s">
        <v>81</v>
      </c>
      <c r="B40" s="3" t="s">
        <v>82</v>
      </c>
      <c r="E40" s="13">
        <v>0</v>
      </c>
      <c r="G40" s="1">
        <v>125</v>
      </c>
      <c r="H40" s="3" t="s">
        <v>83</v>
      </c>
      <c r="I40" s="13">
        <v>0</v>
      </c>
    </row>
    <row r="41" spans="1:9" x14ac:dyDescent="0.2">
      <c r="A41" s="1" t="s">
        <v>84</v>
      </c>
      <c r="B41" s="3" t="s">
        <v>85</v>
      </c>
      <c r="E41" s="13">
        <v>0</v>
      </c>
      <c r="G41" s="1">
        <v>126</v>
      </c>
      <c r="H41" s="3" t="s">
        <v>0</v>
      </c>
      <c r="I41" s="37"/>
    </row>
    <row r="42" spans="1:9" x14ac:dyDescent="0.2">
      <c r="A42" s="1" t="s">
        <v>86</v>
      </c>
      <c r="B42" s="3" t="s">
        <v>87</v>
      </c>
      <c r="E42" s="13">
        <v>0</v>
      </c>
      <c r="G42" s="1">
        <v>127</v>
      </c>
      <c r="H42" s="3" t="s">
        <v>0</v>
      </c>
      <c r="I42" s="37"/>
    </row>
    <row r="43" spans="1:9" x14ac:dyDescent="0.2">
      <c r="A43" s="1" t="s">
        <v>88</v>
      </c>
      <c r="B43" s="3" t="s">
        <v>0</v>
      </c>
      <c r="E43" s="14"/>
      <c r="G43" s="1">
        <v>128</v>
      </c>
      <c r="H43" s="3" t="s">
        <v>89</v>
      </c>
      <c r="I43" s="13">
        <v>0</v>
      </c>
    </row>
    <row r="44" spans="1:9" x14ac:dyDescent="0.2">
      <c r="A44" s="1" t="s">
        <v>244</v>
      </c>
      <c r="B44" s="58" t="s">
        <v>245</v>
      </c>
      <c r="E44" s="13">
        <v>0</v>
      </c>
      <c r="G44" s="1">
        <v>129</v>
      </c>
      <c r="H44" s="3" t="s">
        <v>0</v>
      </c>
      <c r="I44" s="37"/>
    </row>
    <row r="45" spans="1:9" x14ac:dyDescent="0.2">
      <c r="A45" s="1" t="s">
        <v>248</v>
      </c>
      <c r="B45" s="58" t="s">
        <v>249</v>
      </c>
      <c r="E45" s="13">
        <v>0</v>
      </c>
      <c r="G45" s="1">
        <v>130</v>
      </c>
      <c r="H45" s="3" t="s">
        <v>0</v>
      </c>
      <c r="I45" s="37"/>
    </row>
    <row r="46" spans="1:9" ht="12.75" customHeight="1" x14ac:dyDescent="0.2">
      <c r="A46" s="1">
        <v>24</v>
      </c>
      <c r="B46" s="3" t="s">
        <v>90</v>
      </c>
      <c r="E46" s="13">
        <v>0</v>
      </c>
      <c r="G46" s="1">
        <v>131</v>
      </c>
      <c r="H46" s="3" t="s">
        <v>93</v>
      </c>
      <c r="I46" s="13">
        <v>0</v>
      </c>
    </row>
    <row r="47" spans="1:9" x14ac:dyDescent="0.2">
      <c r="B47" s="2" t="s">
        <v>91</v>
      </c>
      <c r="C47" s="2"/>
      <c r="D47" s="2"/>
      <c r="E47" s="14"/>
      <c r="G47" s="1">
        <v>132</v>
      </c>
      <c r="H47" s="3" t="s">
        <v>95</v>
      </c>
      <c r="I47" s="13">
        <v>0</v>
      </c>
    </row>
    <row r="48" spans="1:9" x14ac:dyDescent="0.2">
      <c r="A48" s="1">
        <v>25</v>
      </c>
      <c r="B48" s="3" t="s">
        <v>92</v>
      </c>
      <c r="E48" s="13">
        <v>0</v>
      </c>
      <c r="G48" s="1">
        <v>133</v>
      </c>
      <c r="H48" s="3" t="s">
        <v>97</v>
      </c>
      <c r="I48" s="13">
        <v>0</v>
      </c>
    </row>
    <row r="49" spans="1:9" x14ac:dyDescent="0.2">
      <c r="A49" s="1">
        <v>26</v>
      </c>
      <c r="B49" s="3" t="s">
        <v>94</v>
      </c>
      <c r="E49" s="13">
        <v>0</v>
      </c>
      <c r="G49" s="1">
        <v>134</v>
      </c>
      <c r="H49" s="3" t="s">
        <v>99</v>
      </c>
      <c r="I49" s="13">
        <v>0</v>
      </c>
    </row>
    <row r="50" spans="1:9" x14ac:dyDescent="0.2">
      <c r="A50" s="1">
        <v>27</v>
      </c>
      <c r="B50" s="3" t="s">
        <v>96</v>
      </c>
      <c r="E50" s="13">
        <v>0</v>
      </c>
      <c r="G50" s="1">
        <v>135</v>
      </c>
      <c r="H50" s="3" t="s">
        <v>101</v>
      </c>
      <c r="I50" s="13">
        <v>0</v>
      </c>
    </row>
    <row r="51" spans="1:9" x14ac:dyDescent="0.2">
      <c r="A51" s="1">
        <v>28</v>
      </c>
      <c r="B51" s="3" t="s">
        <v>98</v>
      </c>
      <c r="E51" s="13">
        <v>0</v>
      </c>
      <c r="G51" s="1">
        <v>136</v>
      </c>
      <c r="H51" s="3" t="s">
        <v>103</v>
      </c>
      <c r="I51" s="13">
        <v>0</v>
      </c>
    </row>
    <row r="52" spans="1:9" x14ac:dyDescent="0.2">
      <c r="A52" s="1">
        <v>29</v>
      </c>
      <c r="B52" s="3" t="s">
        <v>100</v>
      </c>
      <c r="E52" s="13">
        <v>0</v>
      </c>
      <c r="G52" s="1" t="s">
        <v>105</v>
      </c>
      <c r="H52" s="3" t="s">
        <v>106</v>
      </c>
      <c r="I52" s="13">
        <v>0</v>
      </c>
    </row>
    <row r="53" spans="1:9" x14ac:dyDescent="0.2">
      <c r="A53" s="1">
        <v>30</v>
      </c>
      <c r="B53" s="3" t="s">
        <v>102</v>
      </c>
      <c r="E53" s="13">
        <v>0</v>
      </c>
      <c r="G53" s="1" t="s">
        <v>108</v>
      </c>
      <c r="H53" s="3" t="s">
        <v>0</v>
      </c>
      <c r="I53" s="37"/>
    </row>
    <row r="54" spans="1:9" x14ac:dyDescent="0.2">
      <c r="A54" s="1">
        <v>31</v>
      </c>
      <c r="B54" s="3" t="s">
        <v>104</v>
      </c>
      <c r="E54" s="13">
        <v>0</v>
      </c>
      <c r="G54" s="1" t="s">
        <v>110</v>
      </c>
      <c r="H54" s="3" t="s">
        <v>111</v>
      </c>
      <c r="I54" s="13">
        <v>0</v>
      </c>
    </row>
    <row r="55" spans="1:9" x14ac:dyDescent="0.2">
      <c r="A55" s="1">
        <v>32</v>
      </c>
      <c r="B55" s="3" t="s">
        <v>107</v>
      </c>
      <c r="E55" s="13">
        <v>0</v>
      </c>
      <c r="G55" s="1" t="s">
        <v>113</v>
      </c>
      <c r="H55" s="3" t="s">
        <v>114</v>
      </c>
      <c r="I55" s="13">
        <v>0</v>
      </c>
    </row>
    <row r="56" spans="1:9" x14ac:dyDescent="0.2">
      <c r="A56" s="1">
        <v>33</v>
      </c>
      <c r="B56" s="3" t="s">
        <v>109</v>
      </c>
      <c r="E56" s="13">
        <v>0</v>
      </c>
      <c r="G56" s="1" t="s">
        <v>116</v>
      </c>
      <c r="H56" s="3" t="s">
        <v>117</v>
      </c>
      <c r="I56" s="13">
        <v>0</v>
      </c>
    </row>
    <row r="57" spans="1:9" x14ac:dyDescent="0.2">
      <c r="A57" s="1">
        <v>34</v>
      </c>
      <c r="B57" s="3" t="s">
        <v>112</v>
      </c>
      <c r="E57" s="13">
        <v>0</v>
      </c>
      <c r="G57" s="1">
        <v>138</v>
      </c>
      <c r="H57" s="3" t="s">
        <v>119</v>
      </c>
      <c r="I57" s="13">
        <v>0</v>
      </c>
    </row>
    <row r="58" spans="1:9" x14ac:dyDescent="0.2">
      <c r="A58" s="1">
        <v>35</v>
      </c>
      <c r="B58" s="3" t="s">
        <v>115</v>
      </c>
      <c r="E58" s="13">
        <v>0</v>
      </c>
      <c r="G58" s="1">
        <v>139</v>
      </c>
      <c r="H58" s="3" t="s">
        <v>121</v>
      </c>
      <c r="I58" s="13">
        <v>0</v>
      </c>
    </row>
    <row r="59" spans="1:9" x14ac:dyDescent="0.2">
      <c r="A59" s="1">
        <v>36</v>
      </c>
      <c r="B59" s="3" t="s">
        <v>118</v>
      </c>
      <c r="E59" s="13">
        <v>0</v>
      </c>
      <c r="G59" s="1">
        <v>140</v>
      </c>
      <c r="H59" s="3" t="s">
        <v>123</v>
      </c>
      <c r="I59" s="13">
        <v>0</v>
      </c>
    </row>
    <row r="60" spans="1:9" x14ac:dyDescent="0.2">
      <c r="A60" s="1">
        <v>37</v>
      </c>
      <c r="B60" s="3" t="s">
        <v>120</v>
      </c>
      <c r="E60" s="13">
        <v>0</v>
      </c>
      <c r="G60" s="1">
        <v>141</v>
      </c>
      <c r="H60" s="3" t="s">
        <v>125</v>
      </c>
      <c r="I60" s="13">
        <v>0</v>
      </c>
    </row>
    <row r="61" spans="1:9" x14ac:dyDescent="0.2">
      <c r="A61" s="1">
        <v>38</v>
      </c>
      <c r="B61" s="3" t="s">
        <v>122</v>
      </c>
      <c r="E61" s="13">
        <v>0</v>
      </c>
      <c r="I61" s="16"/>
    </row>
    <row r="62" spans="1:9" x14ac:dyDescent="0.2">
      <c r="A62" s="1">
        <v>39</v>
      </c>
      <c r="B62" s="3" t="s">
        <v>124</v>
      </c>
      <c r="E62" s="13">
        <v>0</v>
      </c>
      <c r="I62" s="16"/>
    </row>
    <row r="63" spans="1:9" x14ac:dyDescent="0.2">
      <c r="A63" s="1" t="s">
        <v>126</v>
      </c>
      <c r="B63" s="3" t="s">
        <v>127</v>
      </c>
      <c r="E63" s="13">
        <v>0</v>
      </c>
      <c r="I63" s="16"/>
    </row>
    <row r="64" spans="1:9" x14ac:dyDescent="0.2">
      <c r="A64" s="1" t="s">
        <v>128</v>
      </c>
      <c r="B64" s="3" t="s">
        <v>129</v>
      </c>
      <c r="E64" s="13">
        <v>0</v>
      </c>
      <c r="I64" s="16"/>
    </row>
    <row r="65" spans="1:9" x14ac:dyDescent="0.2">
      <c r="A65" s="1" t="s">
        <v>130</v>
      </c>
      <c r="B65" s="3" t="s">
        <v>131</v>
      </c>
      <c r="E65" s="13">
        <v>0</v>
      </c>
      <c r="I65" s="16"/>
    </row>
    <row r="66" spans="1:9" x14ac:dyDescent="0.2">
      <c r="A66" s="1" t="s">
        <v>132</v>
      </c>
      <c r="B66" s="3" t="s">
        <v>133</v>
      </c>
      <c r="E66" s="13">
        <v>0</v>
      </c>
      <c r="I66" s="16"/>
    </row>
    <row r="67" spans="1:9" x14ac:dyDescent="0.2">
      <c r="A67" s="1" t="s">
        <v>134</v>
      </c>
      <c r="B67" s="3" t="s">
        <v>135</v>
      </c>
      <c r="E67" s="13">
        <v>0</v>
      </c>
    </row>
    <row r="68" spans="1:9" ht="12.75" thickBot="1" x14ac:dyDescent="0.25">
      <c r="A68" s="1" t="s">
        <v>136</v>
      </c>
      <c r="B68" s="3" t="s">
        <v>137</v>
      </c>
      <c r="E68" s="13">
        <v>0</v>
      </c>
      <c r="H68" s="2" t="s">
        <v>139</v>
      </c>
      <c r="I68" s="18">
        <f>SUM(I10:I66)</f>
        <v>0</v>
      </c>
    </row>
    <row r="69" spans="1:9" ht="12.75" thickTop="1" x14ac:dyDescent="0.2">
      <c r="E69" s="5"/>
      <c r="I69" s="19"/>
    </row>
    <row r="70" spans="1:9" ht="12.75" thickBot="1" x14ac:dyDescent="0.25">
      <c r="B70" s="2" t="s">
        <v>138</v>
      </c>
      <c r="C70" s="2"/>
      <c r="D70" s="2"/>
      <c r="E70" s="17">
        <f>SUM(E10:E69)</f>
        <v>0</v>
      </c>
      <c r="H70" s="2" t="s">
        <v>141</v>
      </c>
      <c r="I70" s="18">
        <f>+E70-I68</f>
        <v>0</v>
      </c>
    </row>
    <row r="71" spans="1:9" ht="12.75" thickTop="1" x14ac:dyDescent="0.2">
      <c r="E71" s="19"/>
    </row>
    <row r="72" spans="1:9" ht="12.75" thickBot="1" x14ac:dyDescent="0.25">
      <c r="B72" s="20" t="s">
        <v>140</v>
      </c>
      <c r="E72" s="5"/>
    </row>
    <row r="73" spans="1:9" x14ac:dyDescent="0.2">
      <c r="A73" s="1">
        <v>41</v>
      </c>
      <c r="B73" s="3" t="s">
        <v>142</v>
      </c>
      <c r="C73" s="21">
        <v>0</v>
      </c>
      <c r="D73" s="13">
        <v>0</v>
      </c>
      <c r="E73" s="5"/>
    </row>
    <row r="74" spans="1:9" x14ac:dyDescent="0.2">
      <c r="A74" s="1">
        <v>42</v>
      </c>
      <c r="B74" s="3" t="s">
        <v>143</v>
      </c>
      <c r="D74" s="13">
        <v>0</v>
      </c>
      <c r="E74" s="5"/>
    </row>
    <row r="75" spans="1:9" x14ac:dyDescent="0.2">
      <c r="A75" s="1">
        <v>43</v>
      </c>
      <c r="B75" s="3" t="s">
        <v>189</v>
      </c>
      <c r="D75" s="13">
        <v>0</v>
      </c>
      <c r="E75" s="5"/>
    </row>
    <row r="76" spans="1:9" x14ac:dyDescent="0.2">
      <c r="A76" s="1">
        <v>44</v>
      </c>
      <c r="B76" s="3" t="s">
        <v>190</v>
      </c>
      <c r="D76" s="13">
        <v>0</v>
      </c>
      <c r="E76" s="5"/>
    </row>
    <row r="77" spans="1:9" x14ac:dyDescent="0.2">
      <c r="A77" s="1">
        <v>45</v>
      </c>
      <c r="B77" s="3" t="s">
        <v>144</v>
      </c>
      <c r="D77" s="13">
        <v>0</v>
      </c>
      <c r="E77" s="5"/>
    </row>
    <row r="79" spans="1:9" x14ac:dyDescent="0.2">
      <c r="A79" s="1">
        <v>46</v>
      </c>
      <c r="B79" s="3" t="s">
        <v>145</v>
      </c>
      <c r="E79" s="22">
        <f>-SUM(E48:E68)</f>
        <v>0</v>
      </c>
    </row>
    <row r="80" spans="1:9" x14ac:dyDescent="0.2">
      <c r="A80" s="1">
        <v>47</v>
      </c>
      <c r="B80" s="3" t="s">
        <v>250</v>
      </c>
      <c r="E80" s="22">
        <f>-SUM(E31:E41)-E45</f>
        <v>0</v>
      </c>
    </row>
    <row r="81" spans="1:5" x14ac:dyDescent="0.2">
      <c r="A81" s="1">
        <v>48</v>
      </c>
      <c r="B81" s="3" t="s">
        <v>146</v>
      </c>
      <c r="E81" s="22">
        <f>-E46</f>
        <v>0</v>
      </c>
    </row>
    <row r="82" spans="1:5" x14ac:dyDescent="0.2">
      <c r="A82" s="1" t="s">
        <v>246</v>
      </c>
      <c r="B82" s="58" t="s">
        <v>247</v>
      </c>
      <c r="E82" s="22">
        <f>-E44</f>
        <v>0</v>
      </c>
    </row>
    <row r="83" spans="1:5" x14ac:dyDescent="0.2">
      <c r="E83" s="22"/>
    </row>
    <row r="84" spans="1:5" ht="12.75" thickBot="1" x14ac:dyDescent="0.25">
      <c r="B84" s="23" t="s">
        <v>147</v>
      </c>
      <c r="E84" s="24">
        <f>SUM(E70:E83)</f>
        <v>0</v>
      </c>
    </row>
    <row r="85" spans="1:5" x14ac:dyDescent="0.2">
      <c r="E85" s="22"/>
    </row>
    <row r="86" spans="1:5" x14ac:dyDescent="0.2">
      <c r="C86" s="7" t="s">
        <v>148</v>
      </c>
      <c r="E86" s="22"/>
    </row>
    <row r="87" spans="1:5" x14ac:dyDescent="0.2">
      <c r="C87" s="25" t="s">
        <v>149</v>
      </c>
    </row>
    <row r="88" spans="1:5" x14ac:dyDescent="0.2">
      <c r="A88" s="1">
        <v>49</v>
      </c>
      <c r="B88" s="3" t="s">
        <v>150</v>
      </c>
      <c r="C88" s="5"/>
      <c r="D88" s="22">
        <f>+I26</f>
        <v>0</v>
      </c>
    </row>
    <row r="89" spans="1:5" x14ac:dyDescent="0.2">
      <c r="A89" s="1">
        <v>50</v>
      </c>
      <c r="B89" s="3" t="s">
        <v>251</v>
      </c>
      <c r="C89" s="5">
        <v>150000</v>
      </c>
      <c r="D89" s="25">
        <f>IF(C89&lt;D88,C89,D88)</f>
        <v>0</v>
      </c>
      <c r="E89" s="22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151</v>
      </c>
      <c r="C91" s="5"/>
      <c r="D91" s="22">
        <f>+I27</f>
        <v>0</v>
      </c>
    </row>
    <row r="92" spans="1:5" x14ac:dyDescent="0.2">
      <c r="A92" s="1">
        <v>52</v>
      </c>
      <c r="B92" s="3" t="s">
        <v>252</v>
      </c>
      <c r="C92" s="5">
        <v>50000</v>
      </c>
      <c r="D92" s="25">
        <f>IF(C92&lt;D91,C92,D91)</f>
        <v>0</v>
      </c>
      <c r="E92" s="22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152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253</v>
      </c>
      <c r="C95" s="5">
        <v>100000</v>
      </c>
      <c r="D95" s="5">
        <f>IF(C95&lt;D94,C95,D94)</f>
        <v>0</v>
      </c>
      <c r="E95" s="22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153</v>
      </c>
      <c r="C97" s="5"/>
      <c r="D97" s="5">
        <f>+E16</f>
        <v>0</v>
      </c>
    </row>
    <row r="98" spans="1:5" x14ac:dyDescent="0.2">
      <c r="A98" s="1">
        <v>56</v>
      </c>
      <c r="B98" s="3" t="s">
        <v>254</v>
      </c>
      <c r="C98" s="5">
        <v>100000</v>
      </c>
      <c r="D98" s="5">
        <f>IF(C98&lt;D97,C98,D97)</f>
        <v>0</v>
      </c>
      <c r="E98" s="22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154</v>
      </c>
      <c r="D100" s="5">
        <f>+D77</f>
        <v>0</v>
      </c>
    </row>
    <row r="101" spans="1:5" x14ac:dyDescent="0.2">
      <c r="A101" s="1">
        <v>58</v>
      </c>
      <c r="B101" s="3" t="s">
        <v>255</v>
      </c>
      <c r="C101" s="5">
        <v>750000</v>
      </c>
      <c r="D101" s="5">
        <f>IF(C101&lt;D100,C101,D100)</f>
        <v>0</v>
      </c>
      <c r="E101" s="22">
        <f>-D101</f>
        <v>0</v>
      </c>
    </row>
    <row r="102" spans="1:5" x14ac:dyDescent="0.2">
      <c r="D102" s="26"/>
    </row>
    <row r="103" spans="1:5" x14ac:dyDescent="0.2">
      <c r="C103" s="27" t="s">
        <v>155</v>
      </c>
      <c r="D103" s="26"/>
    </row>
    <row r="104" spans="1:5" x14ac:dyDescent="0.2">
      <c r="A104" s="1">
        <v>59</v>
      </c>
      <c r="B104" s="3" t="s">
        <v>156</v>
      </c>
      <c r="D104" s="26">
        <f>+E29</f>
        <v>0</v>
      </c>
    </row>
    <row r="105" spans="1:5" x14ac:dyDescent="0.2">
      <c r="A105" s="1">
        <v>60</v>
      </c>
      <c r="B105" s="3" t="s">
        <v>157</v>
      </c>
      <c r="C105" s="3">
        <f>+C73</f>
        <v>0</v>
      </c>
      <c r="D105" s="26">
        <f>IF(C105&gt;0,+D73,0)</f>
        <v>0</v>
      </c>
      <c r="E105" s="26">
        <f>IF(D104&gt;=D105,-D105,-D104)</f>
        <v>0</v>
      </c>
    </row>
    <row r="107" spans="1:5" x14ac:dyDescent="0.2">
      <c r="D107" s="5"/>
      <c r="E107" s="28" t="s">
        <v>158</v>
      </c>
    </row>
    <row r="108" spans="1:5" x14ac:dyDescent="0.2">
      <c r="A108" s="1">
        <v>61</v>
      </c>
      <c r="B108" s="3" t="s">
        <v>159</v>
      </c>
      <c r="D108" s="5">
        <f>+E13</f>
        <v>0</v>
      </c>
      <c r="E108" s="7"/>
    </row>
    <row r="109" spans="1:5" x14ac:dyDescent="0.2">
      <c r="A109" s="1">
        <v>62</v>
      </c>
      <c r="B109" s="3" t="s">
        <v>160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161</v>
      </c>
      <c r="D110" s="29">
        <f>IF(D108-D109&lt;1,0,D108-D109)</f>
        <v>0</v>
      </c>
      <c r="E110" s="22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162</v>
      </c>
      <c r="D112" s="5">
        <f>+E15</f>
        <v>0</v>
      </c>
    </row>
    <row r="113" spans="1:5" x14ac:dyDescent="0.2">
      <c r="A113" s="1">
        <v>65</v>
      </c>
      <c r="B113" s="3" t="s">
        <v>163</v>
      </c>
      <c r="D113" s="5">
        <f>+I58</f>
        <v>0</v>
      </c>
    </row>
    <row r="114" spans="1:5" ht="12.75" thickBot="1" x14ac:dyDescent="0.25">
      <c r="A114" s="1">
        <v>66</v>
      </c>
      <c r="B114" s="3" t="s">
        <v>164</v>
      </c>
      <c r="D114" s="29">
        <f>IF(D112-D113&lt;1,0,D112-D113)</f>
        <v>0</v>
      </c>
      <c r="E114" s="22">
        <f>IF(+D113&gt;D112,-D112,-D113)</f>
        <v>0</v>
      </c>
    </row>
    <row r="115" spans="1:5" x14ac:dyDescent="0.2">
      <c r="D115" s="26"/>
      <c r="E115" s="22"/>
    </row>
    <row r="116" spans="1:5" x14ac:dyDescent="0.2">
      <c r="A116" s="1">
        <v>67</v>
      </c>
      <c r="B116" s="3" t="s">
        <v>165</v>
      </c>
      <c r="D116" s="5">
        <f>+E22</f>
        <v>0</v>
      </c>
    </row>
    <row r="117" spans="1:5" x14ac:dyDescent="0.2">
      <c r="A117" s="1">
        <v>68</v>
      </c>
      <c r="B117" s="3" t="s">
        <v>166</v>
      </c>
      <c r="D117" s="5">
        <f>+I59</f>
        <v>0</v>
      </c>
    </row>
    <row r="118" spans="1:5" x14ac:dyDescent="0.2">
      <c r="A118" s="1">
        <v>69</v>
      </c>
      <c r="B118" s="3" t="s">
        <v>167</v>
      </c>
      <c r="D118" s="5">
        <f>+I60</f>
        <v>0</v>
      </c>
    </row>
    <row r="119" spans="1:5" ht="12.75" thickBot="1" x14ac:dyDescent="0.25">
      <c r="A119" s="1">
        <v>70</v>
      </c>
      <c r="B119" s="3" t="s">
        <v>168</v>
      </c>
      <c r="D119" s="29">
        <f>IF(D116-D117-D118&lt;1,0,D116-D117-D118)</f>
        <v>0</v>
      </c>
      <c r="E119" s="22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169</v>
      </c>
      <c r="D121" s="5">
        <f>+E23</f>
        <v>0</v>
      </c>
    </row>
    <row r="122" spans="1:5" x14ac:dyDescent="0.2">
      <c r="A122" s="1">
        <v>72</v>
      </c>
      <c r="B122" s="3" t="s">
        <v>170</v>
      </c>
      <c r="D122" s="30">
        <f>+D74</f>
        <v>0</v>
      </c>
    </row>
    <row r="123" spans="1:5" ht="12.75" thickBot="1" x14ac:dyDescent="0.25">
      <c r="A123" s="1">
        <v>73</v>
      </c>
      <c r="B123" s="3" t="s">
        <v>171</v>
      </c>
      <c r="D123" s="29">
        <f>IF(D121-D122&lt;1,0,D121-D122)</f>
        <v>0</v>
      </c>
      <c r="E123" s="22">
        <f>IF(+D122&gt;D121,-D121,-D122)</f>
        <v>0</v>
      </c>
    </row>
    <row r="124" spans="1:5" x14ac:dyDescent="0.2">
      <c r="D124" s="26"/>
      <c r="E124" s="22"/>
    </row>
    <row r="125" spans="1:5" x14ac:dyDescent="0.2">
      <c r="A125" s="1">
        <v>74</v>
      </c>
      <c r="B125" s="3" t="s">
        <v>172</v>
      </c>
      <c r="D125" s="26">
        <f>+E25</f>
        <v>0</v>
      </c>
      <c r="E125" s="22"/>
    </row>
    <row r="126" spans="1:5" x14ac:dyDescent="0.2">
      <c r="A126" s="1">
        <v>75</v>
      </c>
      <c r="B126" s="3" t="s">
        <v>173</v>
      </c>
      <c r="D126" s="26">
        <f>+I57</f>
        <v>0</v>
      </c>
      <c r="E126" s="22"/>
    </row>
    <row r="127" spans="1:5" ht="12.75" thickBot="1" x14ac:dyDescent="0.25">
      <c r="A127" s="1">
        <v>76</v>
      </c>
      <c r="B127" s="3" t="s">
        <v>174</v>
      </c>
      <c r="D127" s="29">
        <f>IF(D125-D126&lt;1,0,D125-D126)</f>
        <v>0</v>
      </c>
      <c r="E127" s="22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175</v>
      </c>
      <c r="D129" s="5">
        <f>+E26</f>
        <v>0</v>
      </c>
    </row>
    <row r="130" spans="1:5" x14ac:dyDescent="0.2">
      <c r="A130" s="1">
        <v>78</v>
      </c>
      <c r="B130" s="3" t="s">
        <v>176</v>
      </c>
      <c r="D130" s="5">
        <f>+E28</f>
        <v>0</v>
      </c>
    </row>
    <row r="131" spans="1:5" x14ac:dyDescent="0.2">
      <c r="A131" s="1">
        <v>79</v>
      </c>
      <c r="B131" s="3" t="s">
        <v>177</v>
      </c>
      <c r="D131" s="5">
        <f>+I52</f>
        <v>0</v>
      </c>
    </row>
    <row r="132" spans="1:5" ht="12.75" thickBot="1" x14ac:dyDescent="0.25">
      <c r="A132" s="1">
        <v>80</v>
      </c>
      <c r="B132" s="3" t="s">
        <v>178</v>
      </c>
      <c r="D132" s="29">
        <f>IF(D129+D130-D131&lt;1,0,D129+D130-D131)</f>
        <v>0</v>
      </c>
      <c r="E132" s="22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179</v>
      </c>
      <c r="D134" s="5">
        <f>+E27</f>
        <v>0</v>
      </c>
    </row>
    <row r="135" spans="1:5" x14ac:dyDescent="0.2">
      <c r="A135" s="1">
        <v>82</v>
      </c>
      <c r="B135" s="3" t="s">
        <v>180</v>
      </c>
      <c r="D135" s="5">
        <f>+I54</f>
        <v>0</v>
      </c>
    </row>
    <row r="136" spans="1:5" ht="12.75" thickBot="1" x14ac:dyDescent="0.25">
      <c r="A136" s="1">
        <v>83</v>
      </c>
      <c r="B136" s="3" t="s">
        <v>164</v>
      </c>
      <c r="D136" s="29">
        <f>IF(D134-D135&lt;1,0,D134-D135)</f>
        <v>0</v>
      </c>
      <c r="E136" s="22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181</v>
      </c>
      <c r="E138" s="31">
        <f>SUM(E84:E137)</f>
        <v>0</v>
      </c>
    </row>
    <row r="140" spans="1:5" ht="15" x14ac:dyDescent="0.25">
      <c r="A140" s="32">
        <v>85</v>
      </c>
      <c r="B140" s="33" t="s">
        <v>182</v>
      </c>
      <c r="C140" s="33"/>
      <c r="D140" s="33"/>
      <c r="E140" s="34">
        <f>+E138*0.03</f>
        <v>0</v>
      </c>
    </row>
    <row r="141" spans="1:5" ht="15" x14ac:dyDescent="0.25">
      <c r="A141" s="32"/>
      <c r="B141" s="33" t="s">
        <v>183</v>
      </c>
      <c r="C141" s="33"/>
      <c r="D141" s="33"/>
      <c r="E141" s="35">
        <f>+D75</f>
        <v>0</v>
      </c>
    </row>
    <row r="142" spans="1:5" ht="15.75" thickBot="1" x14ac:dyDescent="0.3">
      <c r="A142" s="32"/>
      <c r="B142" s="33" t="s">
        <v>184</v>
      </c>
      <c r="C142" s="33"/>
      <c r="D142" s="33"/>
      <c r="E142" s="36">
        <f>+E140-E141</f>
        <v>0</v>
      </c>
    </row>
    <row r="143" spans="1:5" ht="15.75" thickTop="1" x14ac:dyDescent="0.25">
      <c r="A143" s="32"/>
      <c r="B143" s="63" t="s">
        <v>185</v>
      </c>
      <c r="C143" s="63"/>
      <c r="D143" s="63"/>
      <c r="E143" s="33"/>
    </row>
    <row r="144" spans="1:5" ht="15" x14ac:dyDescent="0.25">
      <c r="A144" s="32"/>
      <c r="B144" s="33"/>
      <c r="C144" s="33"/>
      <c r="D144" s="33"/>
      <c r="E144" s="33"/>
    </row>
    <row r="145" spans="1:5" ht="15" x14ac:dyDescent="0.25">
      <c r="A145" s="32">
        <v>86</v>
      </c>
      <c r="B145" s="33" t="s">
        <v>186</v>
      </c>
      <c r="C145" s="33"/>
      <c r="D145" s="33"/>
      <c r="E145" s="34">
        <f>+E138*0.06</f>
        <v>0</v>
      </c>
    </row>
    <row r="146" spans="1:5" ht="15" x14ac:dyDescent="0.25">
      <c r="A146" s="32"/>
      <c r="B146" s="33" t="s">
        <v>183</v>
      </c>
      <c r="C146" s="33"/>
      <c r="D146" s="33"/>
      <c r="E146" s="35">
        <f>+D76</f>
        <v>0</v>
      </c>
    </row>
    <row r="147" spans="1:5" ht="15.75" thickBot="1" x14ac:dyDescent="0.3">
      <c r="A147" s="32"/>
      <c r="B147" s="33" t="s">
        <v>187</v>
      </c>
      <c r="C147" s="33"/>
      <c r="D147" s="33"/>
      <c r="E147" s="36">
        <f>+E145-E146</f>
        <v>0</v>
      </c>
    </row>
    <row r="148" spans="1:5" ht="15.75" thickTop="1" x14ac:dyDescent="0.25">
      <c r="A148" s="32"/>
      <c r="B148" s="63" t="s">
        <v>188</v>
      </c>
      <c r="C148" s="63"/>
      <c r="D148" s="63"/>
      <c r="E148" s="33"/>
    </row>
  </sheetData>
  <sheetProtection algorithmName="SHA-512" hashValue="NFkw5EotiNylO6ZhEzuKSf1z1uBcEnOwvyxJZiWbCukPx71jQDUnIanS3qQQesMAauuGOMAc90oBo3ph9nlPnA==" saltValue="bDxJ8qUNnU+pPdZmgf8QzQ==" spinCount="100000" sheet="1" objects="1" scenarios="1"/>
  <protectedRanges>
    <protectedRange sqref="E42 E10:E12" name="Offertory"/>
  </protectedRanges>
  <mergeCells count="10">
    <mergeCell ref="B143:D143"/>
    <mergeCell ref="B148:D148"/>
    <mergeCell ref="C2:F2"/>
    <mergeCell ref="C3:F3"/>
    <mergeCell ref="B9:E9"/>
    <mergeCell ref="H9:I9"/>
    <mergeCell ref="B7:H7"/>
    <mergeCell ref="B5:H5"/>
    <mergeCell ref="B6:H6"/>
    <mergeCell ref="B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4D85-84C2-4424-ABB9-949D8F2EA08B}">
  <dimension ref="A1:K111"/>
  <sheetViews>
    <sheetView workbookViewId="0">
      <selection activeCell="A2" sqref="A2"/>
    </sheetView>
  </sheetViews>
  <sheetFormatPr defaultColWidth="15.5703125" defaultRowHeight="12" x14ac:dyDescent="0.2"/>
  <cols>
    <col min="1" max="1" width="30.85546875" style="3" bestFit="1" customWidth="1"/>
    <col min="2" max="2" width="16" style="3" bestFit="1" customWidth="1"/>
    <col min="3" max="3" width="15.42578125" style="3" bestFit="1" customWidth="1"/>
    <col min="4" max="4" width="20" style="3" bestFit="1" customWidth="1"/>
    <col min="5" max="5" width="15.7109375" style="3" bestFit="1" customWidth="1"/>
    <col min="6" max="6" width="17.85546875" style="42" bestFit="1" customWidth="1"/>
    <col min="7" max="10" width="15.5703125" style="3"/>
    <col min="11" max="11" width="15.5703125" style="42"/>
    <col min="12" max="16384" width="15.5703125" style="3"/>
  </cols>
  <sheetData>
    <row r="1" spans="1:11" x14ac:dyDescent="0.2">
      <c r="A1" s="1"/>
      <c r="B1" s="81" t="s">
        <v>241</v>
      </c>
      <c r="C1" s="81"/>
      <c r="F1" s="3"/>
      <c r="G1" s="1"/>
      <c r="I1" s="5"/>
      <c r="K1" s="3"/>
    </row>
    <row r="2" spans="1:11" x14ac:dyDescent="0.2">
      <c r="A2" s="1"/>
      <c r="B2" s="2" t="s">
        <v>192</v>
      </c>
      <c r="C2" s="2"/>
      <c r="E2" s="82">
        <f>+'Financial Information'!C2</f>
        <v>0</v>
      </c>
      <c r="F2" s="82"/>
      <c r="I2" s="5"/>
      <c r="K2" s="3"/>
    </row>
    <row r="3" spans="1:11" x14ac:dyDescent="0.2">
      <c r="A3" s="1"/>
      <c r="B3" s="2" t="s">
        <v>193</v>
      </c>
      <c r="C3" s="2"/>
      <c r="E3" s="82">
        <f>+'Financial Information'!C3</f>
        <v>0</v>
      </c>
      <c r="F3" s="82"/>
      <c r="G3" s="1"/>
      <c r="I3" s="5"/>
      <c r="K3" s="3"/>
    </row>
    <row r="4" spans="1:11" x14ac:dyDescent="0.2">
      <c r="A4" s="1"/>
      <c r="B4" s="2"/>
      <c r="C4" s="2"/>
      <c r="E4" s="7"/>
      <c r="F4" s="7"/>
      <c r="G4" s="1"/>
      <c r="I4" s="5"/>
      <c r="K4" s="3"/>
    </row>
    <row r="5" spans="1:11" x14ac:dyDescent="0.2">
      <c r="A5" s="38" t="s">
        <v>194</v>
      </c>
      <c r="B5" s="38"/>
      <c r="C5" s="38"/>
      <c r="E5" s="7"/>
      <c r="F5" s="7"/>
      <c r="G5" s="1"/>
      <c r="I5" s="5"/>
      <c r="K5" s="3"/>
    </row>
    <row r="6" spans="1:11" x14ac:dyDescent="0.2">
      <c r="A6" s="2"/>
      <c r="B6" s="2"/>
      <c r="C6" s="2"/>
      <c r="E6" s="7"/>
      <c r="F6" s="7"/>
      <c r="G6" s="1"/>
      <c r="I6" s="5"/>
      <c r="K6" s="3"/>
    </row>
    <row r="7" spans="1:11" x14ac:dyDescent="0.2">
      <c r="A7" s="75" t="s">
        <v>195</v>
      </c>
      <c r="B7" s="75"/>
      <c r="C7" s="75"/>
      <c r="D7" s="75"/>
      <c r="E7" s="7"/>
      <c r="F7" s="7"/>
      <c r="G7" s="1"/>
      <c r="I7" s="5"/>
      <c r="K7" s="3"/>
    </row>
    <row r="8" spans="1:11" x14ac:dyDescent="0.2">
      <c r="A8" s="2" t="s">
        <v>196</v>
      </c>
      <c r="B8" s="2" t="s">
        <v>197</v>
      </c>
      <c r="C8" s="2" t="s">
        <v>198</v>
      </c>
      <c r="D8" s="2" t="s">
        <v>199</v>
      </c>
      <c r="E8" s="7"/>
      <c r="F8" s="7"/>
      <c r="G8" s="1"/>
      <c r="I8" s="5"/>
      <c r="K8" s="3"/>
    </row>
    <row r="9" spans="1:11" ht="17.25" customHeight="1" x14ac:dyDescent="0.2">
      <c r="A9" s="21"/>
      <c r="B9" s="39"/>
      <c r="C9" s="21"/>
      <c r="D9" s="40"/>
      <c r="E9" s="41"/>
    </row>
    <row r="10" spans="1:11" ht="17.25" customHeight="1" x14ac:dyDescent="0.2">
      <c r="A10" s="21"/>
      <c r="B10" s="39"/>
      <c r="C10" s="21"/>
      <c r="D10" s="40"/>
      <c r="E10" s="42"/>
    </row>
    <row r="11" spans="1:11" ht="17.25" customHeight="1" x14ac:dyDescent="0.2">
      <c r="A11" s="43"/>
      <c r="B11" s="44"/>
      <c r="C11" s="43"/>
      <c r="D11" s="45"/>
      <c r="E11" s="42"/>
    </row>
    <row r="12" spans="1:11" x14ac:dyDescent="0.2">
      <c r="A12" s="83" t="s">
        <v>200</v>
      </c>
      <c r="B12" s="83"/>
      <c r="C12" s="83"/>
      <c r="D12" s="83"/>
      <c r="E12" s="83"/>
      <c r="F12" s="83"/>
    </row>
    <row r="13" spans="1:11" x14ac:dyDescent="0.2">
      <c r="E13" s="42"/>
    </row>
    <row r="14" spans="1:11" x14ac:dyDescent="0.2">
      <c r="A14" s="75" t="s">
        <v>201</v>
      </c>
      <c r="B14" s="75"/>
      <c r="C14" s="75"/>
      <c r="D14" s="75"/>
      <c r="E14" s="42"/>
    </row>
    <row r="15" spans="1:11" x14ac:dyDescent="0.2">
      <c r="A15" s="2" t="s">
        <v>196</v>
      </c>
      <c r="B15" s="2" t="s">
        <v>197</v>
      </c>
      <c r="C15" s="2" t="s">
        <v>198</v>
      </c>
      <c r="D15" s="2" t="s">
        <v>199</v>
      </c>
      <c r="E15" s="42"/>
    </row>
    <row r="16" spans="1:11" ht="17.25" customHeight="1" x14ac:dyDescent="0.2">
      <c r="A16" s="21"/>
      <c r="B16" s="39"/>
      <c r="C16" s="21"/>
      <c r="D16" s="40"/>
      <c r="E16" s="41"/>
    </row>
    <row r="17" spans="1:6" x14ac:dyDescent="0.2">
      <c r="E17" s="42"/>
    </row>
    <row r="18" spans="1:6" x14ac:dyDescent="0.2">
      <c r="E18" s="42"/>
    </row>
    <row r="19" spans="1:6" x14ac:dyDescent="0.2">
      <c r="A19" s="75" t="s">
        <v>202</v>
      </c>
      <c r="B19" s="75"/>
      <c r="C19" s="75"/>
      <c r="D19" s="75"/>
      <c r="E19" s="75"/>
      <c r="F19" s="75"/>
    </row>
    <row r="20" spans="1:6" ht="36.75" thickBot="1" x14ac:dyDescent="0.25">
      <c r="A20" s="23" t="s">
        <v>203</v>
      </c>
      <c r="B20" s="46" t="s">
        <v>204</v>
      </c>
      <c r="C20" s="46" t="s">
        <v>205</v>
      </c>
      <c r="D20" s="47" t="s">
        <v>206</v>
      </c>
      <c r="E20" s="47" t="s">
        <v>207</v>
      </c>
      <c r="F20" s="47" t="s">
        <v>208</v>
      </c>
    </row>
    <row r="21" spans="1:6" x14ac:dyDescent="0.2">
      <c r="A21" s="3" t="s">
        <v>209</v>
      </c>
      <c r="B21" s="48">
        <v>0</v>
      </c>
      <c r="C21" s="48">
        <v>0</v>
      </c>
      <c r="D21" s="48">
        <v>0</v>
      </c>
      <c r="E21" s="48">
        <v>0</v>
      </c>
      <c r="F21" s="49">
        <f>E21-B21-C21+D21</f>
        <v>0</v>
      </c>
    </row>
    <row r="22" spans="1:6" x14ac:dyDescent="0.2">
      <c r="A22" s="3" t="s">
        <v>210</v>
      </c>
      <c r="B22" s="50">
        <v>0</v>
      </c>
      <c r="C22" s="50">
        <v>0</v>
      </c>
      <c r="D22" s="50">
        <v>0</v>
      </c>
      <c r="E22" s="50">
        <v>0</v>
      </c>
      <c r="F22" s="49">
        <f t="shared" ref="F22:F28" si="0">E22-B22-C22+D22</f>
        <v>0</v>
      </c>
    </row>
    <row r="23" spans="1:6" x14ac:dyDescent="0.2">
      <c r="A23" s="3" t="s">
        <v>211</v>
      </c>
      <c r="B23" s="50">
        <v>0</v>
      </c>
      <c r="C23" s="50">
        <v>0</v>
      </c>
      <c r="D23" s="50">
        <v>0</v>
      </c>
      <c r="E23" s="50">
        <v>0</v>
      </c>
      <c r="F23" s="49">
        <f t="shared" si="0"/>
        <v>0</v>
      </c>
    </row>
    <row r="24" spans="1:6" x14ac:dyDescent="0.2">
      <c r="A24" s="3" t="s">
        <v>212</v>
      </c>
      <c r="B24" s="50">
        <v>0</v>
      </c>
      <c r="C24" s="50">
        <v>0</v>
      </c>
      <c r="D24" s="50">
        <v>0</v>
      </c>
      <c r="E24" s="50">
        <v>0</v>
      </c>
      <c r="F24" s="49">
        <f t="shared" si="0"/>
        <v>0</v>
      </c>
    </row>
    <row r="25" spans="1:6" x14ac:dyDescent="0.2">
      <c r="A25" s="3" t="s">
        <v>213</v>
      </c>
      <c r="B25" s="50">
        <v>0</v>
      </c>
      <c r="C25" s="50">
        <v>0</v>
      </c>
      <c r="D25" s="50">
        <v>0</v>
      </c>
      <c r="E25" s="50">
        <v>0</v>
      </c>
      <c r="F25" s="49">
        <f t="shared" si="0"/>
        <v>0</v>
      </c>
    </row>
    <row r="26" spans="1:6" x14ac:dyDescent="0.2">
      <c r="A26" s="3" t="s">
        <v>214</v>
      </c>
      <c r="B26" s="50">
        <v>0</v>
      </c>
      <c r="C26" s="50">
        <v>0</v>
      </c>
      <c r="D26" s="50">
        <v>0</v>
      </c>
      <c r="E26" s="50">
        <v>0</v>
      </c>
      <c r="F26" s="49">
        <f t="shared" si="0"/>
        <v>0</v>
      </c>
    </row>
    <row r="27" spans="1:6" x14ac:dyDescent="0.2">
      <c r="A27" s="3" t="s">
        <v>215</v>
      </c>
      <c r="B27" s="50">
        <v>0</v>
      </c>
      <c r="C27" s="50">
        <v>0</v>
      </c>
      <c r="D27" s="50">
        <v>0</v>
      </c>
      <c r="E27" s="50">
        <v>0</v>
      </c>
      <c r="F27" s="49">
        <f t="shared" si="0"/>
        <v>0</v>
      </c>
    </row>
    <row r="28" spans="1:6" x14ac:dyDescent="0.2">
      <c r="A28" s="3" t="s">
        <v>216</v>
      </c>
      <c r="B28" s="50">
        <v>0</v>
      </c>
      <c r="C28" s="50">
        <v>0</v>
      </c>
      <c r="D28" s="50">
        <v>0</v>
      </c>
      <c r="E28" s="50">
        <v>0</v>
      </c>
      <c r="F28" s="49">
        <f t="shared" si="0"/>
        <v>0</v>
      </c>
    </row>
    <row r="29" spans="1:6" x14ac:dyDescent="0.2">
      <c r="B29" s="49"/>
      <c r="D29" s="42"/>
      <c r="E29" s="42"/>
    </row>
    <row r="30" spans="1:6" ht="12.75" thickBot="1" x14ac:dyDescent="0.25">
      <c r="A30" s="3" t="s">
        <v>217</v>
      </c>
      <c r="B30" s="51">
        <f>SUM(B21:B29)</f>
        <v>0</v>
      </c>
      <c r="C30" s="51">
        <f t="shared" ref="C30:F30" si="1">SUM(C21:C29)</f>
        <v>0</v>
      </c>
      <c r="D30" s="51">
        <f t="shared" si="1"/>
        <v>0</v>
      </c>
      <c r="E30" s="51">
        <f t="shared" si="1"/>
        <v>0</v>
      </c>
      <c r="F30" s="51">
        <f t="shared" si="1"/>
        <v>0</v>
      </c>
    </row>
    <row r="31" spans="1:6" ht="12.75" thickTop="1" x14ac:dyDescent="0.2">
      <c r="E31" s="42"/>
    </row>
    <row r="32" spans="1:6" x14ac:dyDescent="0.2">
      <c r="E32" s="42"/>
    </row>
    <row r="33" spans="1:6" x14ac:dyDescent="0.2">
      <c r="A33" s="75" t="s">
        <v>218</v>
      </c>
      <c r="B33" s="75"/>
      <c r="C33" s="75"/>
      <c r="D33" s="75"/>
      <c r="E33" s="75"/>
      <c r="F33" s="75"/>
    </row>
    <row r="34" spans="1:6" ht="12.75" thickBot="1" x14ac:dyDescent="0.25">
      <c r="A34" s="23" t="s">
        <v>219</v>
      </c>
      <c r="B34" s="52"/>
      <c r="C34" s="11" t="s">
        <v>204</v>
      </c>
      <c r="D34" s="11" t="s">
        <v>220</v>
      </c>
      <c r="E34" s="53" t="s">
        <v>221</v>
      </c>
      <c r="F34" s="54" t="s">
        <v>207</v>
      </c>
    </row>
    <row r="35" spans="1:6" x14ac:dyDescent="0.2">
      <c r="A35" s="78" t="s">
        <v>222</v>
      </c>
      <c r="B35" s="78"/>
      <c r="C35" s="48">
        <v>0</v>
      </c>
      <c r="D35" s="48">
        <v>0</v>
      </c>
      <c r="E35" s="48">
        <v>0</v>
      </c>
      <c r="F35" s="49">
        <f>+C35+D35-E35</f>
        <v>0</v>
      </c>
    </row>
    <row r="36" spans="1:6" x14ac:dyDescent="0.2">
      <c r="A36" s="3" t="s">
        <v>223</v>
      </c>
      <c r="C36" s="48">
        <v>0</v>
      </c>
      <c r="D36" s="48">
        <v>0</v>
      </c>
      <c r="E36" s="50">
        <v>0</v>
      </c>
      <c r="F36" s="49">
        <f t="shared" ref="F36" si="2">+C36+D36-E36</f>
        <v>0</v>
      </c>
    </row>
    <row r="37" spans="1:6" x14ac:dyDescent="0.2">
      <c r="E37" s="42"/>
    </row>
    <row r="38" spans="1:6" ht="12.75" thickBot="1" x14ac:dyDescent="0.25">
      <c r="A38" s="3" t="s">
        <v>224</v>
      </c>
      <c r="C38" s="55">
        <f>SUM(C35:C37)</f>
        <v>0</v>
      </c>
      <c r="D38" s="55">
        <f t="shared" ref="D38:F38" si="3">SUM(D35:D37)</f>
        <v>0</v>
      </c>
      <c r="E38" s="55">
        <f t="shared" si="3"/>
        <v>0</v>
      </c>
      <c r="F38" s="55">
        <f t="shared" si="3"/>
        <v>0</v>
      </c>
    </row>
    <row r="39" spans="1:6" ht="12.75" thickTop="1" x14ac:dyDescent="0.2">
      <c r="C39" s="56"/>
      <c r="D39" s="56"/>
      <c r="E39" s="56"/>
      <c r="F39" s="56"/>
    </row>
    <row r="40" spans="1:6" x14ac:dyDescent="0.2">
      <c r="E40" s="42"/>
    </row>
    <row r="41" spans="1:6" ht="12.75" thickBot="1" x14ac:dyDescent="0.25">
      <c r="A41" s="23" t="s">
        <v>225</v>
      </c>
      <c r="B41" s="52"/>
      <c r="C41" s="11" t="s">
        <v>204</v>
      </c>
      <c r="E41" s="42"/>
      <c r="F41" s="54" t="s">
        <v>207</v>
      </c>
    </row>
    <row r="42" spans="1:6" x14ac:dyDescent="0.2">
      <c r="A42" s="3" t="s">
        <v>226</v>
      </c>
      <c r="C42" s="48">
        <v>0</v>
      </c>
      <c r="E42" s="42"/>
      <c r="F42" s="48">
        <v>0</v>
      </c>
    </row>
    <row r="43" spans="1:6" x14ac:dyDescent="0.2">
      <c r="A43" s="3" t="s">
        <v>227</v>
      </c>
      <c r="C43" s="48">
        <v>0</v>
      </c>
      <c r="E43" s="42"/>
      <c r="F43" s="48">
        <v>0</v>
      </c>
    </row>
    <row r="44" spans="1:6" x14ac:dyDescent="0.2">
      <c r="A44" s="3" t="s">
        <v>228</v>
      </c>
      <c r="C44" s="48">
        <v>0</v>
      </c>
      <c r="E44" s="42"/>
      <c r="F44" s="48">
        <v>0</v>
      </c>
    </row>
    <row r="45" spans="1:6" x14ac:dyDescent="0.2">
      <c r="C45" s="49"/>
      <c r="E45" s="42"/>
      <c r="F45" s="49"/>
    </row>
    <row r="46" spans="1:6" ht="12.75" thickBot="1" x14ac:dyDescent="0.25">
      <c r="A46" s="3" t="s">
        <v>224</v>
      </c>
      <c r="C46" s="55">
        <f>SUM(C42:C45)</f>
        <v>0</v>
      </c>
      <c r="E46" s="42"/>
      <c r="F46" s="51">
        <f>SUM(F42:F45)</f>
        <v>0</v>
      </c>
    </row>
    <row r="47" spans="1:6" ht="12.75" thickTop="1" x14ac:dyDescent="0.2">
      <c r="C47" s="56"/>
      <c r="E47" s="42"/>
      <c r="F47" s="49"/>
    </row>
    <row r="48" spans="1:6" x14ac:dyDescent="0.2">
      <c r="E48" s="42"/>
    </row>
    <row r="49" spans="1:6" x14ac:dyDescent="0.2">
      <c r="A49" s="75" t="s">
        <v>229</v>
      </c>
      <c r="B49" s="75"/>
      <c r="C49" s="75"/>
      <c r="D49" s="75"/>
      <c r="E49" s="75"/>
      <c r="F49" s="75"/>
    </row>
    <row r="50" spans="1:6" x14ac:dyDescent="0.2">
      <c r="A50" s="74" t="s">
        <v>230</v>
      </c>
      <c r="B50" s="74"/>
      <c r="C50" s="74" t="s">
        <v>231</v>
      </c>
      <c r="D50" s="74"/>
      <c r="E50" s="77" t="s">
        <v>232</v>
      </c>
      <c r="F50" s="77"/>
    </row>
    <row r="51" spans="1:6" x14ac:dyDescent="0.2">
      <c r="A51" s="72"/>
      <c r="B51" s="72"/>
      <c r="C51" s="79"/>
      <c r="D51" s="79"/>
      <c r="E51" s="76"/>
      <c r="F51" s="76"/>
    </row>
    <row r="52" spans="1:6" x14ac:dyDescent="0.2">
      <c r="A52" s="80"/>
      <c r="B52" s="80"/>
      <c r="E52" s="42"/>
    </row>
    <row r="53" spans="1:6" x14ac:dyDescent="0.2">
      <c r="A53" s="75" t="s">
        <v>233</v>
      </c>
      <c r="B53" s="75"/>
      <c r="C53" s="75"/>
      <c r="D53" s="75"/>
      <c r="E53" s="75"/>
      <c r="F53" s="75"/>
    </row>
    <row r="54" spans="1:6" x14ac:dyDescent="0.2">
      <c r="A54" s="74" t="s">
        <v>230</v>
      </c>
      <c r="B54" s="74"/>
      <c r="C54" s="74" t="s">
        <v>231</v>
      </c>
      <c r="D54" s="74"/>
      <c r="E54" s="77" t="s">
        <v>232</v>
      </c>
      <c r="F54" s="77"/>
    </row>
    <row r="55" spans="1:6" x14ac:dyDescent="0.2">
      <c r="A55" s="72"/>
      <c r="B55" s="72"/>
      <c r="C55" s="72"/>
      <c r="D55" s="72"/>
      <c r="E55" s="76"/>
      <c r="F55" s="76"/>
    </row>
    <row r="56" spans="1:6" x14ac:dyDescent="0.2">
      <c r="E56" s="42"/>
    </row>
    <row r="57" spans="1:6" x14ac:dyDescent="0.2">
      <c r="A57" s="75" t="s">
        <v>234</v>
      </c>
      <c r="B57" s="75"/>
      <c r="C57" s="75"/>
      <c r="D57" s="75"/>
      <c r="E57" s="75"/>
      <c r="F57" s="75"/>
    </row>
    <row r="58" spans="1:6" x14ac:dyDescent="0.2">
      <c r="A58" s="74" t="s">
        <v>230</v>
      </c>
      <c r="B58" s="74"/>
      <c r="C58" s="74" t="s">
        <v>231</v>
      </c>
      <c r="D58" s="74"/>
      <c r="E58" s="77" t="s">
        <v>232</v>
      </c>
      <c r="F58" s="77"/>
    </row>
    <row r="59" spans="1:6" ht="15" x14ac:dyDescent="0.25">
      <c r="A59" s="70"/>
      <c r="B59" s="71"/>
      <c r="C59" s="72"/>
      <c r="D59" s="72"/>
      <c r="E59" s="73"/>
      <c r="F59" s="73"/>
    </row>
    <row r="60" spans="1:6" x14ac:dyDescent="0.2">
      <c r="E60" s="42"/>
    </row>
    <row r="61" spans="1:6" x14ac:dyDescent="0.2">
      <c r="E61" s="42"/>
    </row>
    <row r="62" spans="1:6" x14ac:dyDescent="0.2">
      <c r="A62" s="74" t="s">
        <v>235</v>
      </c>
      <c r="B62" s="75"/>
      <c r="C62" s="75"/>
      <c r="D62" s="75"/>
      <c r="E62" s="75"/>
      <c r="F62" s="75"/>
    </row>
    <row r="63" spans="1:6" ht="50.25" customHeight="1" x14ac:dyDescent="0.2">
      <c r="A63" s="57" t="s">
        <v>236</v>
      </c>
      <c r="B63" s="67"/>
      <c r="C63" s="68"/>
      <c r="D63" s="68"/>
      <c r="E63" s="68"/>
      <c r="F63" s="69"/>
    </row>
    <row r="64" spans="1:6" ht="50.25" customHeight="1" x14ac:dyDescent="0.2">
      <c r="A64" s="57" t="s">
        <v>237</v>
      </c>
      <c r="B64" s="67"/>
      <c r="C64" s="68"/>
      <c r="D64" s="68"/>
      <c r="E64" s="68"/>
      <c r="F64" s="69"/>
    </row>
    <row r="65" spans="1:6" ht="50.25" customHeight="1" x14ac:dyDescent="0.2">
      <c r="A65" s="57" t="s">
        <v>238</v>
      </c>
      <c r="B65" s="67"/>
      <c r="C65" s="68"/>
      <c r="D65" s="68"/>
      <c r="E65" s="68"/>
      <c r="F65" s="69"/>
    </row>
    <row r="66" spans="1:6" ht="50.25" customHeight="1" x14ac:dyDescent="0.2">
      <c r="A66" s="57" t="s">
        <v>239</v>
      </c>
      <c r="B66" s="67"/>
      <c r="C66" s="68"/>
      <c r="D66" s="68"/>
      <c r="E66" s="68"/>
      <c r="F66" s="69"/>
    </row>
    <row r="67" spans="1:6" ht="50.25" customHeight="1" x14ac:dyDescent="0.2">
      <c r="A67" s="57" t="s">
        <v>240</v>
      </c>
      <c r="B67" s="67"/>
      <c r="C67" s="68"/>
      <c r="D67" s="68"/>
      <c r="E67" s="68"/>
      <c r="F67" s="69"/>
    </row>
    <row r="68" spans="1:6" x14ac:dyDescent="0.2">
      <c r="C68" s="42"/>
      <c r="D68" s="42"/>
    </row>
    <row r="69" spans="1:6" x14ac:dyDescent="0.2">
      <c r="D69" s="42"/>
    </row>
    <row r="70" spans="1:6" x14ac:dyDescent="0.2">
      <c r="D70" s="42"/>
    </row>
    <row r="71" spans="1:6" x14ac:dyDescent="0.2">
      <c r="C71" s="42"/>
      <c r="D71" s="42"/>
      <c r="E71" s="22"/>
    </row>
    <row r="72" spans="1:6" x14ac:dyDescent="0.2">
      <c r="D72" s="42"/>
    </row>
    <row r="73" spans="1:6" x14ac:dyDescent="0.2">
      <c r="D73" s="42"/>
    </row>
    <row r="74" spans="1:6" x14ac:dyDescent="0.2">
      <c r="D74" s="42"/>
    </row>
    <row r="75" spans="1:6" x14ac:dyDescent="0.2">
      <c r="D75" s="42"/>
      <c r="E75" s="22"/>
    </row>
    <row r="76" spans="1:6" x14ac:dyDescent="0.2">
      <c r="D76" s="42"/>
    </row>
    <row r="77" spans="1:6" x14ac:dyDescent="0.2">
      <c r="D77" s="42"/>
    </row>
    <row r="78" spans="1:6" x14ac:dyDescent="0.2">
      <c r="D78" s="42"/>
    </row>
    <row r="79" spans="1:6" x14ac:dyDescent="0.2">
      <c r="D79" s="42"/>
    </row>
    <row r="80" spans="1:6" x14ac:dyDescent="0.2">
      <c r="D80" s="42"/>
    </row>
    <row r="81" spans="4:5" x14ac:dyDescent="0.2">
      <c r="D81" s="42"/>
      <c r="E81" s="22"/>
    </row>
    <row r="82" spans="4:5" x14ac:dyDescent="0.2">
      <c r="D82" s="42"/>
    </row>
    <row r="83" spans="4:5" x14ac:dyDescent="0.2">
      <c r="D83" s="42"/>
    </row>
    <row r="84" spans="4:5" x14ac:dyDescent="0.2">
      <c r="D84" s="42"/>
    </row>
    <row r="85" spans="4:5" x14ac:dyDescent="0.2">
      <c r="D85" s="42"/>
      <c r="E85" s="22"/>
    </row>
    <row r="86" spans="4:5" x14ac:dyDescent="0.2">
      <c r="D86" s="42"/>
      <c r="E86" s="22"/>
    </row>
    <row r="87" spans="4:5" x14ac:dyDescent="0.2">
      <c r="D87" s="42"/>
      <c r="E87" s="22"/>
    </row>
    <row r="88" spans="4:5" x14ac:dyDescent="0.2">
      <c r="D88" s="42"/>
      <c r="E88" s="22"/>
    </row>
    <row r="89" spans="4:5" x14ac:dyDescent="0.2">
      <c r="D89" s="42"/>
      <c r="E89" s="22"/>
    </row>
    <row r="90" spans="4:5" x14ac:dyDescent="0.2">
      <c r="D90" s="42"/>
    </row>
    <row r="91" spans="4:5" x14ac:dyDescent="0.2">
      <c r="D91" s="42"/>
    </row>
    <row r="92" spans="4:5" x14ac:dyDescent="0.2">
      <c r="D92" s="42"/>
    </row>
    <row r="93" spans="4:5" x14ac:dyDescent="0.2">
      <c r="D93" s="42"/>
    </row>
    <row r="94" spans="4:5" x14ac:dyDescent="0.2">
      <c r="D94" s="42"/>
      <c r="E94" s="22"/>
    </row>
    <row r="95" spans="4:5" x14ac:dyDescent="0.2">
      <c r="D95" s="42"/>
    </row>
    <row r="96" spans="4:5" x14ac:dyDescent="0.2">
      <c r="D96" s="42"/>
    </row>
    <row r="97" spans="4:5" x14ac:dyDescent="0.2">
      <c r="D97" s="42"/>
    </row>
    <row r="98" spans="4:5" x14ac:dyDescent="0.2">
      <c r="D98" s="42"/>
      <c r="E98" s="22"/>
    </row>
    <row r="99" spans="4:5" x14ac:dyDescent="0.2">
      <c r="D99" s="42"/>
    </row>
    <row r="100" spans="4:5" x14ac:dyDescent="0.2">
      <c r="D100" s="42"/>
    </row>
    <row r="101" spans="4:5" x14ac:dyDescent="0.2">
      <c r="D101" s="42"/>
    </row>
    <row r="102" spans="4:5" x14ac:dyDescent="0.2">
      <c r="D102" s="42"/>
    </row>
    <row r="103" spans="4:5" x14ac:dyDescent="0.2">
      <c r="D103" s="42"/>
      <c r="E103" s="22"/>
    </row>
    <row r="104" spans="4:5" x14ac:dyDescent="0.2">
      <c r="D104" s="42"/>
    </row>
    <row r="105" spans="4:5" x14ac:dyDescent="0.2">
      <c r="D105" s="42"/>
    </row>
    <row r="106" spans="4:5" x14ac:dyDescent="0.2">
      <c r="D106" s="42"/>
    </row>
    <row r="107" spans="4:5" x14ac:dyDescent="0.2">
      <c r="D107" s="42"/>
      <c r="E107" s="22"/>
    </row>
    <row r="108" spans="4:5" x14ac:dyDescent="0.2">
      <c r="D108" s="42"/>
    </row>
    <row r="109" spans="4:5" x14ac:dyDescent="0.2">
      <c r="D109" s="42"/>
    </row>
    <row r="110" spans="4:5" x14ac:dyDescent="0.2">
      <c r="D110" s="42"/>
    </row>
    <row r="111" spans="4:5" x14ac:dyDescent="0.2">
      <c r="E111" s="22"/>
    </row>
  </sheetData>
  <sheetProtection algorithmName="SHA-512" hashValue="jVnj0oPL0BtgZEO0V8x4/fbEJZx/YdabGMCXuXGywKVPzH7jie6gUSIKHXvc2Gaa5MDi+O5/am8KIPcQEh1qVQ==" saltValue="gSvfVE+BRTqhxpat2MxwRw==" spinCount="100000" sheet="1" objects="1" scenarios="1"/>
  <protectedRanges>
    <protectedRange sqref="E51 E16 E55 E59" name="Offertory"/>
  </protectedRanges>
  <mergeCells count="37">
    <mergeCell ref="A14:D14"/>
    <mergeCell ref="B1:C1"/>
    <mergeCell ref="E2:F2"/>
    <mergeCell ref="E3:F3"/>
    <mergeCell ref="A7:D7"/>
    <mergeCell ref="A12:F12"/>
    <mergeCell ref="A54:B54"/>
    <mergeCell ref="C54:D54"/>
    <mergeCell ref="E54:F54"/>
    <mergeCell ref="A19:F19"/>
    <mergeCell ref="A33:F33"/>
    <mergeCell ref="A35:B35"/>
    <mergeCell ref="A49:F49"/>
    <mergeCell ref="A50:B50"/>
    <mergeCell ref="C50:D50"/>
    <mergeCell ref="E50:F50"/>
    <mergeCell ref="A51:B51"/>
    <mergeCell ref="C51:D51"/>
    <mergeCell ref="E51:F51"/>
    <mergeCell ref="A52:B52"/>
    <mergeCell ref="A53:F53"/>
    <mergeCell ref="A55:B55"/>
    <mergeCell ref="C55:D55"/>
    <mergeCell ref="E55:F55"/>
    <mergeCell ref="A57:F57"/>
    <mergeCell ref="A58:B58"/>
    <mergeCell ref="C58:D58"/>
    <mergeCell ref="E58:F58"/>
    <mergeCell ref="B65:F65"/>
    <mergeCell ref="B66:F66"/>
    <mergeCell ref="B67:F67"/>
    <mergeCell ref="A59:B59"/>
    <mergeCell ref="C59:D59"/>
    <mergeCell ref="E59:F59"/>
    <mergeCell ref="A62:F62"/>
    <mergeCell ref="B63:F63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Information</vt:lpstr>
      <vt:lpstr>Additioanl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Pastorius, Justin</cp:lastModifiedBy>
  <dcterms:created xsi:type="dcterms:W3CDTF">2020-07-28T10:53:44Z</dcterms:created>
  <dcterms:modified xsi:type="dcterms:W3CDTF">2021-01-08T16:50:57Z</dcterms:modified>
</cp:coreProperties>
</file>